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4"/>
  <workbookPr filterPrivacy="1" defaultThemeVersion="124226"/>
  <xr:revisionPtr revIDLastSave="0" documentId="13_ncr:1_{494853EE-E64C-2D4A-8707-49EAF4AD3E6D}" xr6:coauthVersionLast="45" xr6:coauthVersionMax="45" xr10:uidLastSave="{00000000-0000-0000-0000-000000000000}"/>
  <bookViews>
    <workbookView xWindow="0" yWindow="460" windowWidth="38400" windowHeight="19540" xr2:uid="{00000000-000D-0000-FFFF-FFFF00000000}"/>
  </bookViews>
  <sheets>
    <sheet name="биология" sheetId="7" r:id="rId1"/>
    <sheet name="Лист1" sheetId="8" r:id="rId2"/>
  </sheets>
  <definedNames>
    <definedName name="_xlnm._FilterDatabase" localSheetId="0" hidden="1">биология!$A$6:$AF$81</definedName>
    <definedName name="_xlnm.Print_Titles" localSheetId="0">биология!$4:$6</definedName>
  </definedNames>
  <calcPr calcId="191029"/>
</workbook>
</file>

<file path=xl/calcChain.xml><?xml version="1.0" encoding="utf-8"?>
<calcChain xmlns="http://schemas.openxmlformats.org/spreadsheetml/2006/main">
  <c r="T48" i="7" l="1"/>
  <c r="V48" i="7" s="1"/>
  <c r="T54" i="7"/>
  <c r="V54" i="7" s="1"/>
  <c r="T31" i="7"/>
  <c r="V31" i="7" s="1"/>
  <c r="T52" i="7"/>
  <c r="V52" i="7" s="1"/>
  <c r="T32" i="7"/>
  <c r="V32" i="7" s="1"/>
  <c r="T41" i="7"/>
  <c r="V41" i="7" s="1"/>
  <c r="T50" i="7"/>
  <c r="V50" i="7" s="1"/>
  <c r="T55" i="7"/>
  <c r="V55" i="7" s="1"/>
  <c r="T43" i="7"/>
  <c r="V43" i="7" s="1"/>
  <c r="T42" i="7"/>
  <c r="V42" i="7" s="1"/>
  <c r="T36" i="7"/>
  <c r="V36" i="7" s="1"/>
  <c r="T45" i="7"/>
  <c r="V45" i="7" s="1"/>
  <c r="T56" i="7"/>
  <c r="V56" i="7" s="1"/>
  <c r="T47" i="7"/>
  <c r="V47" i="7" s="1"/>
  <c r="T46" i="7"/>
  <c r="V46" i="7" s="1"/>
  <c r="T39" i="7"/>
  <c r="V39" i="7" s="1"/>
  <c r="T49" i="7"/>
  <c r="V49" i="7" s="1"/>
  <c r="T51" i="7"/>
  <c r="V51" i="7" s="1"/>
  <c r="T34" i="7"/>
  <c r="V34" i="7" s="1"/>
  <c r="T38" i="7"/>
  <c r="V38" i="7" s="1"/>
  <c r="T44" i="7"/>
  <c r="V44" i="7" s="1"/>
  <c r="T35" i="7"/>
  <c r="V35" i="7" s="1"/>
  <c r="T33" i="7"/>
  <c r="V33" i="7" s="1"/>
  <c r="T53" i="7"/>
  <c r="V53" i="7" s="1"/>
  <c r="T37" i="7"/>
  <c r="V37" i="7" s="1"/>
  <c r="T40" i="7"/>
  <c r="V40" i="7" s="1"/>
  <c r="T30" i="7"/>
  <c r="V30" i="7" s="1"/>
  <c r="T78" i="7" l="1"/>
  <c r="T76" i="7"/>
  <c r="T75" i="7"/>
  <c r="T80" i="7"/>
  <c r="T79" i="7"/>
  <c r="T81" i="7"/>
  <c r="T77" i="7"/>
  <c r="T66" i="7"/>
  <c r="V66" i="7" s="1"/>
  <c r="T67" i="7"/>
  <c r="V67" i="7" s="1"/>
  <c r="T68" i="7"/>
  <c r="V68" i="7" s="1"/>
  <c r="T69" i="7"/>
  <c r="V69" i="7" s="1"/>
  <c r="T70" i="7"/>
  <c r="V70" i="7" s="1"/>
  <c r="T71" i="7"/>
  <c r="V71" i="7" s="1"/>
  <c r="T72" i="7"/>
  <c r="V72" i="7" s="1"/>
  <c r="T73" i="7"/>
  <c r="V73" i="7" s="1"/>
  <c r="T74" i="7"/>
  <c r="V74" i="7" s="1"/>
  <c r="T65" i="7"/>
  <c r="V65" i="7" s="1"/>
  <c r="T61" i="7"/>
  <c r="V61" i="7" s="1"/>
  <c r="T62" i="7"/>
  <c r="V62" i="7" s="1"/>
  <c r="T63" i="7"/>
  <c r="V63" i="7" s="1"/>
  <c r="T57" i="7"/>
  <c r="V57" i="7" s="1"/>
  <c r="T59" i="7"/>
  <c r="V59" i="7" s="1"/>
  <c r="T64" i="7"/>
  <c r="V64" i="7" s="1"/>
  <c r="T60" i="7"/>
  <c r="V60" i="7" s="1"/>
  <c r="T58" i="7"/>
  <c r="T11" i="7"/>
  <c r="V11" i="7" s="1"/>
  <c r="T8" i="7"/>
  <c r="V8" i="7" s="1"/>
  <c r="T15" i="7"/>
  <c r="V15" i="7" s="1"/>
  <c r="T12" i="7"/>
  <c r="V12" i="7" s="1"/>
  <c r="T13" i="7"/>
  <c r="V13" i="7" s="1"/>
  <c r="T7" i="7"/>
  <c r="V7" i="7" s="1"/>
  <c r="T14" i="7"/>
  <c r="V14" i="7" s="1"/>
  <c r="T16" i="7"/>
  <c r="V16" i="7" s="1"/>
  <c r="T10" i="7"/>
  <c r="V10" i="7" s="1"/>
  <c r="T18" i="7"/>
  <c r="V18" i="7" s="1"/>
  <c r="T23" i="7"/>
  <c r="V23" i="7" s="1"/>
  <c r="T21" i="7"/>
  <c r="V21" i="7" s="1"/>
  <c r="T25" i="7"/>
  <c r="V25" i="7" s="1"/>
  <c r="T26" i="7"/>
  <c r="V26" i="7" s="1"/>
  <c r="T20" i="7"/>
  <c r="V20" i="7" s="1"/>
  <c r="T29" i="7"/>
  <c r="V29" i="7" s="1"/>
  <c r="T19" i="7"/>
  <c r="V19" i="7" s="1"/>
  <c r="T17" i="7"/>
  <c r="V17" i="7" s="1"/>
  <c r="U18" i="7" s="1"/>
  <c r="U19" i="7" s="1"/>
  <c r="U20" i="7" s="1"/>
  <c r="U21" i="7" s="1"/>
  <c r="U22" i="7" s="1"/>
  <c r="U23" i="7" s="1"/>
  <c r="U24" i="7" s="1"/>
  <c r="U25" i="7" s="1"/>
  <c r="U26" i="7" s="1"/>
  <c r="U27" i="7" s="1"/>
  <c r="U28" i="7" s="1"/>
  <c r="U29" i="7" s="1"/>
  <c r="T28" i="7"/>
  <c r="V28" i="7" s="1"/>
  <c r="T22" i="7"/>
  <c r="V22" i="7" s="1"/>
  <c r="T24" i="7"/>
  <c r="V24" i="7" s="1"/>
  <c r="T27" i="7"/>
  <c r="V27" i="7" s="1"/>
  <c r="T9" i="7"/>
  <c r="V9" i="7" s="1"/>
  <c r="V79" i="7" l="1"/>
  <c r="V81" i="7"/>
  <c r="V80" i="7"/>
  <c r="V78" i="7"/>
  <c r="V76" i="7"/>
  <c r="V75" i="7"/>
  <c r="V77" i="7"/>
  <c r="V58" i="7"/>
</calcChain>
</file>

<file path=xl/sharedStrings.xml><?xml version="1.0" encoding="utf-8"?>
<sst xmlns="http://schemas.openxmlformats.org/spreadsheetml/2006/main" count="825" uniqueCount="343">
  <si>
    <t>ПРОТОКОЛ</t>
  </si>
  <si>
    <t>шифр</t>
  </si>
  <si>
    <t xml:space="preserve">общее количество баллов </t>
  </si>
  <si>
    <t>место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</si>
  <si>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</si>
  <si>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</si>
  <si>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</si>
  <si>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</si>
  <si>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</si>
  <si>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</si>
  <si>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</si>
  <si>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</si>
  <si>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</si>
  <si>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</si>
  <si>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статус: победитель, призер, участник</t>
  </si>
  <si>
    <r>
      <t xml:space="preserve">ОУ </t>
    </r>
    <r>
      <rPr>
        <b/>
        <u/>
        <sz val="14"/>
        <color theme="1"/>
        <rFont val="Times New Roman"/>
        <family val="1"/>
        <charset val="204"/>
      </rPr>
      <t xml:space="preserve">    МАОУ СОШ № </t>
    </r>
  </si>
  <si>
    <t>Б-07-01</t>
  </si>
  <si>
    <t>Б-07-02</t>
  </si>
  <si>
    <t>Б-07-03</t>
  </si>
  <si>
    <t>Б-07-04</t>
  </si>
  <si>
    <t>Б-07-05</t>
  </si>
  <si>
    <t>Б-07-06</t>
  </si>
  <si>
    <t>Б-07-07</t>
  </si>
  <si>
    <t>Б-07-08</t>
  </si>
  <si>
    <t>Б-07-09</t>
  </si>
  <si>
    <t>Б-07-10</t>
  </si>
  <si>
    <t>Б-07-11</t>
  </si>
  <si>
    <t>Б-07-12</t>
  </si>
  <si>
    <t>Б-07-13</t>
  </si>
  <si>
    <t>Б-07-14</t>
  </si>
  <si>
    <t>Б-07-15</t>
  </si>
  <si>
    <t>Б-07-16</t>
  </si>
  <si>
    <t>Б-07-17</t>
  </si>
  <si>
    <t>Б-07-18</t>
  </si>
  <si>
    <t>Б-07-19</t>
  </si>
  <si>
    <t>Б-07-20</t>
  </si>
  <si>
    <t>Б-07-21</t>
  </si>
  <si>
    <t>Б-07-22</t>
  </si>
  <si>
    <t>Б-07-23</t>
  </si>
  <si>
    <t>Б-07-24</t>
  </si>
  <si>
    <t>Б-07-25</t>
  </si>
  <si>
    <t>Б-07-26</t>
  </si>
  <si>
    <t>Б-07-27</t>
  </si>
  <si>
    <t>Б-08-01</t>
  </si>
  <si>
    <t>Б-08-02</t>
  </si>
  <si>
    <t>Б-08-03</t>
  </si>
  <si>
    <t>Б-08-04</t>
  </si>
  <si>
    <t>Б-08-05</t>
  </si>
  <si>
    <t>Б-08-06</t>
  </si>
  <si>
    <t>Б-08-07</t>
  </si>
  <si>
    <t>Б-08-08</t>
  </si>
  <si>
    <t>Б-09-01</t>
  </si>
  <si>
    <t>Б-09-02</t>
  </si>
  <si>
    <t>Б-09-03</t>
  </si>
  <si>
    <t>Б-09-04</t>
  </si>
  <si>
    <t>Б-09-05</t>
  </si>
  <si>
    <t>Б-09-06</t>
  </si>
  <si>
    <t>Б-09-07</t>
  </si>
  <si>
    <t>Б-09-08</t>
  </si>
  <si>
    <t>Б-09-09</t>
  </si>
  <si>
    <t>Б-09-10</t>
  </si>
  <si>
    <t>Б-10-01</t>
  </si>
  <si>
    <t>Б-10-02</t>
  </si>
  <si>
    <t>Б-10-03</t>
  </si>
  <si>
    <t>Б-10-04</t>
  </si>
  <si>
    <t>Б-11-01</t>
  </si>
  <si>
    <t>Б-11-02</t>
  </si>
  <si>
    <t>Б-11-03</t>
  </si>
  <si>
    <t>Б-05-01</t>
  </si>
  <si>
    <t>Б-05-02</t>
  </si>
  <si>
    <t>Б-05-03</t>
  </si>
  <si>
    <t>Б-05-04</t>
  </si>
  <si>
    <t>Б-05-05</t>
  </si>
  <si>
    <t>Б-05-06</t>
  </si>
  <si>
    <t>Б-05-07</t>
  </si>
  <si>
    <t>Б-05-08</t>
  </si>
  <si>
    <t>Б-05-09</t>
  </si>
  <si>
    <t>Б-05-10</t>
  </si>
  <si>
    <t>Б-06-01</t>
  </si>
  <si>
    <t>Б-06-02</t>
  </si>
  <si>
    <t>Б-06-03</t>
  </si>
  <si>
    <t>Б-06-04</t>
  </si>
  <si>
    <t>Б-06-05</t>
  </si>
  <si>
    <t>Б-06-06</t>
  </si>
  <si>
    <t>Б-06-07</t>
  </si>
  <si>
    <t>Б-06-08</t>
  </si>
  <si>
    <t>Б-06-09</t>
  </si>
  <si>
    <t>Б-06-10</t>
  </si>
  <si>
    <t>Б-06-11</t>
  </si>
  <si>
    <t>Б-06-12</t>
  </si>
  <si>
    <t>Б-06-13</t>
  </si>
  <si>
    <t>количество баллов за часть*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</si>
  <si>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биологии </t>
    </r>
    <r>
      <rPr>
        <sz val="16"/>
        <rFont val="Times New Roman"/>
        <family val="1"/>
        <charset val="204"/>
      </rPr>
      <t>(2021-2022уч.г.)</t>
    </r>
  </si>
  <si>
    <t>победитель</t>
  </si>
  <si>
    <t>призер</t>
  </si>
  <si>
    <t>участник</t>
  </si>
  <si>
    <t>МАОУ гимназия № 1</t>
  </si>
  <si>
    <t>МАОУ СОШ № 2</t>
  </si>
  <si>
    <t>МАОУ СОШ № 3</t>
  </si>
  <si>
    <t>МАОУ СОШ № 4</t>
  </si>
  <si>
    <t>МАОУ СОШ № 5</t>
  </si>
  <si>
    <t>МАОУ СОШ № 6 с УИОП</t>
  </si>
  <si>
    <t>МАОУ СОШ № 7</t>
  </si>
  <si>
    <t>МАОУ СОШ № 8</t>
  </si>
  <si>
    <t>МАОУ СОШ № 9 им. Дьякова П.М.</t>
  </si>
  <si>
    <t>МАОУ СОШ № 10</t>
  </si>
  <si>
    <t>МАОУ СОШ № 11</t>
  </si>
  <si>
    <t>МАОУ СОШ № 12</t>
  </si>
  <si>
    <t>МАОУ СОШ № 13</t>
  </si>
  <si>
    <t>МАОУ СОШ № 14</t>
  </si>
  <si>
    <t>МАОУ ООШ № 15</t>
  </si>
  <si>
    <t>МАОУ СОШ № 16</t>
  </si>
  <si>
    <t>МАОУ лицей № 17</t>
  </si>
  <si>
    <t>МАОУ лицей № 18</t>
  </si>
  <si>
    <t>МАОУ СОШ № 19</t>
  </si>
  <si>
    <t>МАОУ СОШ № 21</t>
  </si>
  <si>
    <t>МАОУ гимназия № 22</t>
  </si>
  <si>
    <t>МАОУ лицей № 23</t>
  </si>
  <si>
    <t>МАОУ СОШ № 24</t>
  </si>
  <si>
    <t>МАОУ СОШ № 25 с УИОП</t>
  </si>
  <si>
    <t>МАОУ СОШ № 26</t>
  </si>
  <si>
    <t>МАОУ СОШ № 28</t>
  </si>
  <si>
    <t>МАОУ СОШ № 29</t>
  </si>
  <si>
    <t>МАОУ СОШ № 31</t>
  </si>
  <si>
    <t>МАОУ гимназия № 32</t>
  </si>
  <si>
    <t>МАОУ СОШ № 33</t>
  </si>
  <si>
    <t>МАОУ лицей 35 им. Буткова В.В.</t>
  </si>
  <si>
    <t>МАОУ СОШ № 36</t>
  </si>
  <si>
    <t>МАОУ СОШ № 38</t>
  </si>
  <si>
    <t>МАОУ СОШ № 39</t>
  </si>
  <si>
    <t>МАОУ гимназия № 40 им. Ю.А.Гагарина</t>
  </si>
  <si>
    <t>МАОУ СОШ № 43</t>
  </si>
  <si>
    <t>МБОУ СОШ № 44</t>
  </si>
  <si>
    <t>МАОУ СОШ № 47</t>
  </si>
  <si>
    <t>МАОУ СОШ № 46 с УИОП</t>
  </si>
  <si>
    <t>МАОУ СОШ № 48</t>
  </si>
  <si>
    <t>МАОУ лицей № 49</t>
  </si>
  <si>
    <t>МАОУ СОШ № 50</t>
  </si>
  <si>
    <t>МАОУ НОШ № 53</t>
  </si>
  <si>
    <t>МАОУ СОШ № 56</t>
  </si>
  <si>
    <t>МАОУ СОШ № 57</t>
  </si>
  <si>
    <t>МАОУ СОШ № 58</t>
  </si>
  <si>
    <t>МАОУ КМЛ</t>
  </si>
  <si>
    <t>"Гимназия "Альбертина"</t>
  </si>
  <si>
    <t>АНО СОШ "Росток"</t>
  </si>
  <si>
    <t>ГБОУ КО КШИ "АПКМК"</t>
  </si>
  <si>
    <t>ГАУ КО ОО ШИЛИ</t>
  </si>
  <si>
    <t>филиал НВМУ в г. Калининграде</t>
  </si>
  <si>
    <t>Православная гимназия</t>
  </si>
  <si>
    <t>АНО Лицей "Ганзейская ладья"</t>
  </si>
  <si>
    <t>Шевчук</t>
  </si>
  <si>
    <t>Э/ХБ</t>
  </si>
  <si>
    <t>Кузьменко</t>
  </si>
  <si>
    <t>Вероника</t>
  </si>
  <si>
    <t>Андреевна </t>
  </si>
  <si>
    <t>Андрощук</t>
  </si>
  <si>
    <t>София</t>
  </si>
  <si>
    <t>Андреевна</t>
  </si>
  <si>
    <t>Елизавета</t>
  </si>
  <si>
    <t>Алексеевна</t>
  </si>
  <si>
    <t>Полетаев</t>
  </si>
  <si>
    <t>Михаил</t>
  </si>
  <si>
    <t>Сергеевич </t>
  </si>
  <si>
    <t>Ткаченко</t>
  </si>
  <si>
    <t>Ничик</t>
  </si>
  <si>
    <t>Надежда</t>
  </si>
  <si>
    <t>Александровна </t>
  </si>
  <si>
    <t>Зонтовая</t>
  </si>
  <si>
    <t>Мария</t>
  </si>
  <si>
    <t>Камкина</t>
  </si>
  <si>
    <t>Полина</t>
  </si>
  <si>
    <t>Яковых</t>
  </si>
  <si>
    <t>Сергеевна </t>
  </si>
  <si>
    <t>Иванова</t>
  </si>
  <si>
    <t>Дарья</t>
  </si>
  <si>
    <t>Олеговна</t>
  </si>
  <si>
    <t>Квачко</t>
  </si>
  <si>
    <t>Александра</t>
  </si>
  <si>
    <t>Николаевна</t>
  </si>
  <si>
    <t>Антонова</t>
  </si>
  <si>
    <t>Дарина</t>
  </si>
  <si>
    <t>Александровна</t>
  </si>
  <si>
    <t>Вьюгина</t>
  </si>
  <si>
    <t>Альбина</t>
  </si>
  <si>
    <t>Федотов</t>
  </si>
  <si>
    <t>Андрей</t>
  </si>
  <si>
    <t>Ярёменко</t>
  </si>
  <si>
    <t>Алина</t>
  </si>
  <si>
    <t>Витальевна </t>
  </si>
  <si>
    <t>Фальченко</t>
  </si>
  <si>
    <t>Софья</t>
  </si>
  <si>
    <t>Алексеевич</t>
  </si>
  <si>
    <t>Маштакова</t>
  </si>
  <si>
    <t>Марианна</t>
  </si>
  <si>
    <t>Михайловна</t>
  </si>
  <si>
    <t>Глебов</t>
  </si>
  <si>
    <t>Кирилл</t>
  </si>
  <si>
    <t>Андреевич</t>
  </si>
  <si>
    <t>Мамаева</t>
  </si>
  <si>
    <t>Вера</t>
  </si>
  <si>
    <t>Максимовна</t>
  </si>
  <si>
    <t>Абдулова</t>
  </si>
  <si>
    <t>Асия</t>
  </si>
  <si>
    <t>Абдуловна</t>
  </si>
  <si>
    <t>Иванов</t>
  </si>
  <si>
    <t>Ильич</t>
  </si>
  <si>
    <t>Маштаков</t>
  </si>
  <si>
    <t>Владислав</t>
  </si>
  <si>
    <t>Михайлович</t>
  </si>
  <si>
    <t>Л5</t>
  </si>
  <si>
    <t>Л3</t>
  </si>
  <si>
    <t>Л1</t>
  </si>
  <si>
    <t>Л2</t>
  </si>
  <si>
    <t>Ф</t>
  </si>
  <si>
    <t>Л</t>
  </si>
  <si>
    <t>МТ</t>
  </si>
  <si>
    <t>Виролайнен</t>
  </si>
  <si>
    <t>Юлия</t>
  </si>
  <si>
    <t>Николаевна </t>
  </si>
  <si>
    <t>Остаповец</t>
  </si>
  <si>
    <t>Владимировна</t>
  </si>
  <si>
    <t>ФМ</t>
  </si>
  <si>
    <t>Кудашев</t>
  </si>
  <si>
    <t>Филипп</t>
  </si>
  <si>
    <t>Алойсович</t>
  </si>
  <si>
    <t>Егорова</t>
  </si>
  <si>
    <t>Виктория</t>
  </si>
  <si>
    <t>Викторовна</t>
  </si>
  <si>
    <t>Е/МТ</t>
  </si>
  <si>
    <t>Левочко</t>
  </si>
  <si>
    <t>Даниил</t>
  </si>
  <si>
    <t>Антонович</t>
  </si>
  <si>
    <t>М1</t>
  </si>
  <si>
    <t>М2</t>
  </si>
  <si>
    <t>М3</t>
  </si>
  <si>
    <t>Посохова</t>
  </si>
  <si>
    <t>Милена</t>
  </si>
  <si>
    <t>Курятникова</t>
  </si>
  <si>
    <t>Павловна</t>
  </si>
  <si>
    <t>Станиславовна</t>
  </si>
  <si>
    <t>Щеколдина</t>
  </si>
  <si>
    <t>Екатерина</t>
  </si>
  <si>
    <t>Дмитриевна</t>
  </si>
  <si>
    <t>Мустафаева</t>
  </si>
  <si>
    <t>Янина</t>
  </si>
  <si>
    <t>Руслановна</t>
  </si>
  <si>
    <t>Федосова</t>
  </si>
  <si>
    <t>Светлана</t>
  </si>
  <si>
    <t>Петушкова</t>
  </si>
  <si>
    <t>Витальевна</t>
  </si>
  <si>
    <t>Кокунов</t>
  </si>
  <si>
    <t>Роман</t>
  </si>
  <si>
    <t>Коваль</t>
  </si>
  <si>
    <t>Сергеевна</t>
  </si>
  <si>
    <t>Леонтьев</t>
  </si>
  <si>
    <t>Павлович</t>
  </si>
  <si>
    <t>Фёдорова</t>
  </si>
  <si>
    <t>Кристина</t>
  </si>
  <si>
    <t>Дмитриевна </t>
  </si>
  <si>
    <t>Некрасова</t>
  </si>
  <si>
    <t>Маммадова</t>
  </si>
  <si>
    <t>Нурана</t>
  </si>
  <si>
    <t>Руфат кызы</t>
  </si>
  <si>
    <t>МИФ</t>
  </si>
  <si>
    <t>Котова</t>
  </si>
  <si>
    <t>Мелана</t>
  </si>
  <si>
    <t>Валерьевна </t>
  </si>
  <si>
    <t>Димаков</t>
  </si>
  <si>
    <t>Егор</t>
  </si>
  <si>
    <t>Александрович</t>
  </si>
  <si>
    <t>Пурыжов</t>
  </si>
  <si>
    <t>Витальевич</t>
  </si>
  <si>
    <t>Захаров</t>
  </si>
  <si>
    <t>Максим</t>
  </si>
  <si>
    <t>Веселова</t>
  </si>
  <si>
    <t>Ольга</t>
  </si>
  <si>
    <t>Мешкова</t>
  </si>
  <si>
    <t>Олеговна </t>
  </si>
  <si>
    <t>Молотова</t>
  </si>
  <si>
    <t>Алёна</t>
  </si>
  <si>
    <t>Любицкая</t>
  </si>
  <si>
    <t>Диана</t>
  </si>
  <si>
    <t>Игоревна</t>
  </si>
  <si>
    <t>Павлютенко</t>
  </si>
  <si>
    <t>Игорьевич</t>
  </si>
  <si>
    <t>Федишина</t>
  </si>
  <si>
    <t>Попов</t>
  </si>
  <si>
    <t>Соцкова</t>
  </si>
  <si>
    <t>Арина</t>
  </si>
  <si>
    <t>ЕН</t>
  </si>
  <si>
    <t>Решетняк</t>
  </si>
  <si>
    <t>Седова</t>
  </si>
  <si>
    <t>Варвара</t>
  </si>
  <si>
    <t>Салихов</t>
  </si>
  <si>
    <t>Иван</t>
  </si>
  <si>
    <t>Хубер</t>
  </si>
  <si>
    <t>Виктор</t>
  </si>
  <si>
    <t>Михайлов</t>
  </si>
  <si>
    <t>Иванович</t>
  </si>
  <si>
    <t>Семенихин</t>
  </si>
  <si>
    <t>Потап</t>
  </si>
  <si>
    <t>Викторович</t>
  </si>
  <si>
    <t>Федотова</t>
  </si>
  <si>
    <t>Олеся</t>
  </si>
  <si>
    <t>Дорохова</t>
  </si>
  <si>
    <t>Синицына</t>
  </si>
  <si>
    <t>Денисовна</t>
  </si>
  <si>
    <t>Волкова</t>
  </si>
  <si>
    <t>Коваленко</t>
  </si>
  <si>
    <t>Евгеньевна</t>
  </si>
  <si>
    <t>Бодров</t>
  </si>
  <si>
    <t>Вячеславович</t>
  </si>
  <si>
    <t>Бугаев</t>
  </si>
  <si>
    <t>Глеб</t>
  </si>
  <si>
    <t>Николаевич</t>
  </si>
  <si>
    <t>Магденко</t>
  </si>
  <si>
    <t>Ярослав</t>
  </si>
  <si>
    <t>Сергеевич</t>
  </si>
  <si>
    <t>Мартынов</t>
  </si>
  <si>
    <t>Евгений</t>
  </si>
  <si>
    <t>Максимович</t>
  </si>
  <si>
    <t>Бибко</t>
  </si>
  <si>
    <t>Алиса</t>
  </si>
  <si>
    <t>Петровна</t>
  </si>
  <si>
    <t>Верховцева</t>
  </si>
  <si>
    <t>Витова</t>
  </si>
  <si>
    <t>Анастасия</t>
  </si>
  <si>
    <t>Анатольевна</t>
  </si>
  <si>
    <t>Дроздова</t>
  </si>
  <si>
    <t>Милана</t>
  </si>
  <si>
    <t>Елисевич</t>
  </si>
  <si>
    <t>Андреева</t>
  </si>
  <si>
    <t>Юрьевна</t>
  </si>
  <si>
    <t>Устименко</t>
  </si>
  <si>
    <t>Завьялов</t>
  </si>
  <si>
    <t>Георгий</t>
  </si>
  <si>
    <t>Романович</t>
  </si>
  <si>
    <t>Беляева</t>
  </si>
  <si>
    <t>Марина</t>
  </si>
  <si>
    <t>Лавриненко</t>
  </si>
  <si>
    <t>Виолетта</t>
  </si>
  <si>
    <t>Святославовна</t>
  </si>
  <si>
    <t>Навагина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</si>
</sst>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</font>
    <font>
      <sz val="8"/>
      <name val="Calibri"/>
      <family val="2"/>
      <charset val="204"/>
      <scheme val="minor"/>
    </font>
    <font>
      <sz val="14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/>
    <xf numFmtId="0" fontId="1" fillId="0" borderId="0" xfId="0" applyFont="1" applyFill="1" applyBorder="1"/>
    <xf numFmtId="0" fontId="0" fillId="0" borderId="0" xfId="0" applyFill="1" applyBorder="1"/>
    <xf numFmtId="0" fontId="1" fillId="0" borderId="3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" fillId="0" borderId="3" xfId="0" applyFont="1" applyFill="1" applyBorder="1" applyAlignment="1"/>
    <xf numFmtId="0" fontId="11" fillId="0" borderId="1" xfId="0" applyFont="1" applyBorder="1"/>
    <xf numFmtId="0" fontId="13" fillId="2" borderId="12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wrapText="1"/>
    </xf>
    <xf numFmtId="0" fontId="11" fillId="2" borderId="1" xfId="0" applyFont="1" applyFill="1" applyBorder="1"/>
    <xf numFmtId="0" fontId="14" fillId="0" borderId="1" xfId="0" applyFont="1" applyBorder="1"/>
    <xf numFmtId="0" fontId="14" fillId="2" borderId="1" xfId="0" applyFont="1" applyFill="1" applyBorder="1"/>
    <xf numFmtId="0" fontId="11" fillId="2" borderId="1" xfId="0" applyFont="1" applyFill="1" applyBorder="1" applyAlignment="1">
      <alignment vertical="top"/>
    </xf>
    <xf numFmtId="0" fontId="13" fillId="0" borderId="12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/>
    <xf numFmtId="0" fontId="11" fillId="2" borderId="7" xfId="0" applyFont="1" applyFill="1" applyBorder="1" applyAlignment="1">
      <alignment horizontal="left" vertical="center" wrapText="1"/>
    </xf>
    <xf numFmtId="0" fontId="11" fillId="0" borderId="0" xfId="0" applyFont="1"/>
    <xf numFmtId="0" fontId="11" fillId="0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10" fontId="11" fillId="2" borderId="7" xfId="0" applyNumberFormat="1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vertical="center" wrapText="1"/>
    </xf>
    <xf numFmtId="0" fontId="11" fillId="0" borderId="0" xfId="0" applyFont="1" applyFill="1"/>
    <xf numFmtId="10" fontId="11" fillId="0" borderId="7" xfId="0" applyNumberFormat="1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10" fontId="11" fillId="2" borderId="8" xfId="0" applyNumberFormat="1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6" xfId="0" applyFont="1" applyFill="1" applyBorder="1"/>
    <xf numFmtId="0" fontId="13" fillId="2" borderId="11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/>
    <xf numFmtId="0" fontId="11" fillId="2" borderId="8" xfId="0" applyFont="1" applyFill="1" applyBorder="1" applyAlignment="1">
      <alignment horizontal="left" vertical="center" wrapText="1"/>
    </xf>
    <xf numFmtId="10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/>
    <xf numFmtId="0" fontId="11" fillId="0" borderId="1" xfId="0" applyFont="1" applyBorder="1" applyAlignment="1">
      <alignment horizontal="center"/>
    </xf>
    <xf numFmtId="0" fontId="11" fillId="0" borderId="7" xfId="0" applyFont="1" applyBorder="1"/>
    <xf numFmtId="0" fontId="1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5" fillId="0" borderId="0" xfId="0" applyFont="1"/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0" fontId="11" fillId="0" borderId="6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95"/>
  <sheetViews>
    <sheetView tabSelected="1" zoomScale="110" zoomScaleNormal="110" zoomScaleSheetLayoutView="75" workbookViewId="0">
      <selection activeCell="X11" sqref="X11"/>
    </sheetView>
  </sheetViews>
  <sheetFormatPr baseColWidth="10" defaultColWidth="8.83203125" defaultRowHeight="15" x14ac:dyDescent="0.2"/>
  <cols>
    <col min="1" max="1" width="11.5" style="1" customWidth="1"/>
    <col min="2" max="19" width="6.1640625" style="18" customWidth="1"/>
    <col min="20" max="20" width="15.6640625" style="18" customWidth="1"/>
    <col min="21" max="21" width="7.83203125" style="18" customWidth="1"/>
    <col min="22" max="22" width="13.6640625" customWidth="1"/>
    <col min="23" max="23" width="15.33203125" customWidth="1"/>
    <col min="24" max="24" width="25.33203125" style="2" customWidth="1"/>
    <col min="25" max="25" width="19.1640625" style="2" customWidth="1"/>
    <col min="26" max="26" width="24.83203125" style="2" customWidth="1"/>
    <col min="27" max="27" width="30.33203125" style="3" customWidth="1"/>
    <col min="28" max="28" width="7.5" style="10" customWidth="1"/>
    <col min="29" max="29" width="9.5" style="10" customWidth="1"/>
    <col min="30" max="30" width="23.1640625" style="2" customWidth="1"/>
    <col min="31" max="31" width="20.1640625" style="2" customWidth="1"/>
    <col min="32" max="32" width="24.6640625" style="2" customWidth="1"/>
  </cols>
  <sheetData>
    <row r="1" spans="1:32" ht="18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3"/>
      <c r="W1" s="20" t="s">
        <v>0</v>
      </c>
      <c r="X1" s="14"/>
      <c r="Y1" s="14"/>
      <c r="Z1" s="14"/>
      <c r="AA1" s="20"/>
      <c r="AB1" s="31"/>
      <c r="AC1" s="31"/>
      <c r="AD1" s="14"/>
      <c r="AE1" s="14"/>
      <c r="AF1" s="32"/>
    </row>
    <row r="2" spans="1:32" ht="20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0"/>
      <c r="V2" s="21"/>
      <c r="W2" s="33" t="s">
        <v>92</v>
      </c>
      <c r="X2" s="14"/>
      <c r="Y2" s="14"/>
      <c r="Z2" s="14"/>
      <c r="AA2" s="20"/>
      <c r="AB2" s="31"/>
      <c r="AC2" s="31"/>
      <c r="AD2" s="14"/>
      <c r="AE2" s="14"/>
      <c r="AF2" s="14"/>
    </row>
    <row r="3" spans="1:32" ht="18" x14ac:dyDescent="0.2">
      <c r="A3" s="95" t="s">
        <v>15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6"/>
      <c r="V3" s="96"/>
      <c r="W3" s="96"/>
      <c r="X3" s="96"/>
      <c r="Y3" s="14"/>
      <c r="Z3" s="34"/>
      <c r="AA3" s="26"/>
      <c r="AB3" s="35"/>
      <c r="AC3" s="35"/>
      <c r="AD3" s="36"/>
      <c r="AE3" s="14"/>
      <c r="AF3" s="14"/>
    </row>
    <row r="4" spans="1:32" s="55" customFormat="1" ht="18.75" customHeight="1" x14ac:dyDescent="0.2">
      <c r="A4" s="106" t="s">
        <v>1</v>
      </c>
      <c r="B4" s="110" t="s">
        <v>91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06" t="s">
        <v>2</v>
      </c>
      <c r="U4" s="106" t="s">
        <v>3</v>
      </c>
      <c r="V4" s="97" t="s">
        <v>13</v>
      </c>
      <c r="W4" s="110" t="s">
        <v>14</v>
      </c>
      <c r="X4" s="107" t="s">
        <v>7</v>
      </c>
      <c r="Y4" s="113" t="s">
        <v>8</v>
      </c>
      <c r="Z4" s="107" t="s">
        <v>9</v>
      </c>
      <c r="AA4" s="100" t="s">
        <v>5</v>
      </c>
      <c r="AB4" s="100" t="s">
        <v>4</v>
      </c>
      <c r="AC4" s="116" t="s">
        <v>6</v>
      </c>
      <c r="AD4" s="103" t="s">
        <v>10</v>
      </c>
      <c r="AE4" s="103" t="s">
        <v>11</v>
      </c>
      <c r="AF4" s="103" t="s">
        <v>12</v>
      </c>
    </row>
    <row r="5" spans="1:32" s="55" customFormat="1" ht="15" customHeight="1" x14ac:dyDescent="0.2">
      <c r="A5" s="106"/>
      <c r="B5" s="112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06"/>
      <c r="U5" s="106"/>
      <c r="V5" s="98"/>
      <c r="W5" s="111"/>
      <c r="X5" s="108"/>
      <c r="Y5" s="114"/>
      <c r="Z5" s="108"/>
      <c r="AA5" s="101"/>
      <c r="AB5" s="101"/>
      <c r="AC5" s="117"/>
      <c r="AD5" s="104"/>
      <c r="AE5" s="104"/>
      <c r="AF5" s="104"/>
    </row>
    <row r="6" spans="1:32" s="55" customFormat="1" ht="36" customHeight="1" x14ac:dyDescent="0.2">
      <c r="A6" s="106"/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  <c r="Q6" s="56">
        <v>16</v>
      </c>
      <c r="R6" s="56">
        <v>17</v>
      </c>
      <c r="S6" s="56">
        <v>18</v>
      </c>
      <c r="T6" s="106"/>
      <c r="U6" s="106"/>
      <c r="V6" s="99"/>
      <c r="W6" s="112"/>
      <c r="X6" s="109"/>
      <c r="Y6" s="115"/>
      <c r="Z6" s="109"/>
      <c r="AA6" s="102"/>
      <c r="AB6" s="102"/>
      <c r="AC6" s="118"/>
      <c r="AD6" s="105"/>
      <c r="AE6" s="105"/>
      <c r="AF6" s="105"/>
    </row>
    <row r="7" spans="1:32" s="61" customFormat="1" ht="18" customHeight="1" x14ac:dyDescent="0.2">
      <c r="A7" s="57" t="s">
        <v>74</v>
      </c>
      <c r="B7" s="57">
        <v>13</v>
      </c>
      <c r="C7" s="57">
        <v>8</v>
      </c>
      <c r="D7" s="57">
        <v>9</v>
      </c>
      <c r="E7" s="57">
        <v>1</v>
      </c>
      <c r="F7" s="57">
        <v>2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7">
        <f t="shared" ref="T7:T29" si="0">B7+C7+D7+E7+F7</f>
        <v>33</v>
      </c>
      <c r="U7" s="57">
        <v>1</v>
      </c>
      <c r="V7" s="59">
        <f t="shared" ref="V7:V29" si="1">T7/44</f>
        <v>0.75</v>
      </c>
      <c r="W7" s="42" t="s">
        <v>93</v>
      </c>
      <c r="X7" s="43" t="s">
        <v>201</v>
      </c>
      <c r="Y7" s="39" t="s">
        <v>202</v>
      </c>
      <c r="Z7" s="40" t="s">
        <v>203</v>
      </c>
      <c r="AA7" s="41" t="s">
        <v>117</v>
      </c>
      <c r="AB7" s="41">
        <v>5</v>
      </c>
      <c r="AC7" s="60" t="s">
        <v>212</v>
      </c>
      <c r="AD7" s="45" t="s">
        <v>216</v>
      </c>
      <c r="AE7" s="52" t="s">
        <v>217</v>
      </c>
      <c r="AF7" s="52" t="s">
        <v>218</v>
      </c>
    </row>
    <row r="8" spans="1:32" s="61" customFormat="1" ht="18" customHeight="1" x14ac:dyDescent="0.2">
      <c r="A8" s="57" t="s">
        <v>70</v>
      </c>
      <c r="B8" s="57">
        <v>14</v>
      </c>
      <c r="C8" s="57">
        <v>8</v>
      </c>
      <c r="D8" s="57">
        <v>8</v>
      </c>
      <c r="E8" s="57">
        <v>1</v>
      </c>
      <c r="F8" s="57">
        <v>1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7">
        <f t="shared" si="0"/>
        <v>32</v>
      </c>
      <c r="U8" s="57">
        <v>2</v>
      </c>
      <c r="V8" s="59">
        <f t="shared" si="1"/>
        <v>0.72727272727272729</v>
      </c>
      <c r="W8" s="42" t="s">
        <v>94</v>
      </c>
      <c r="X8" s="46" t="s">
        <v>184</v>
      </c>
      <c r="Y8" s="39" t="s">
        <v>185</v>
      </c>
      <c r="Z8" s="40" t="s">
        <v>191</v>
      </c>
      <c r="AA8" s="41" t="s">
        <v>117</v>
      </c>
      <c r="AB8" s="41">
        <v>5</v>
      </c>
      <c r="AC8" s="60" t="s">
        <v>211</v>
      </c>
      <c r="AD8" s="45" t="s">
        <v>216</v>
      </c>
      <c r="AE8" s="54" t="s">
        <v>217</v>
      </c>
      <c r="AF8" s="54" t="s">
        <v>218</v>
      </c>
    </row>
    <row r="9" spans="1:32" s="61" customFormat="1" ht="18" customHeight="1" x14ac:dyDescent="0.2">
      <c r="A9" s="57" t="s">
        <v>68</v>
      </c>
      <c r="B9" s="57">
        <v>14</v>
      </c>
      <c r="C9" s="57">
        <v>6</v>
      </c>
      <c r="D9" s="57">
        <v>7</v>
      </c>
      <c r="E9" s="57">
        <v>1</v>
      </c>
      <c r="F9" s="57">
        <v>1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7">
        <f t="shared" si="0"/>
        <v>29</v>
      </c>
      <c r="U9" s="57">
        <v>3</v>
      </c>
      <c r="V9" s="59">
        <f t="shared" si="1"/>
        <v>0.65909090909090906</v>
      </c>
      <c r="W9" s="42" t="s">
        <v>94</v>
      </c>
      <c r="X9" s="43" t="s">
        <v>186</v>
      </c>
      <c r="Y9" s="39" t="s">
        <v>187</v>
      </c>
      <c r="Z9" s="40" t="s">
        <v>188</v>
      </c>
      <c r="AA9" s="41" t="s">
        <v>117</v>
      </c>
      <c r="AB9" s="41">
        <v>5</v>
      </c>
      <c r="AC9" s="60" t="s">
        <v>209</v>
      </c>
      <c r="AD9" s="45" t="s">
        <v>285</v>
      </c>
      <c r="AE9" s="54" t="s">
        <v>177</v>
      </c>
      <c r="AF9" s="54" t="s">
        <v>159</v>
      </c>
    </row>
    <row r="10" spans="1:32" s="61" customFormat="1" ht="18" customHeight="1" x14ac:dyDescent="0.2">
      <c r="A10" s="57" t="s">
        <v>77</v>
      </c>
      <c r="B10" s="57">
        <v>11</v>
      </c>
      <c r="C10" s="57">
        <v>8</v>
      </c>
      <c r="D10" s="57">
        <v>8</v>
      </c>
      <c r="E10" s="57">
        <v>1</v>
      </c>
      <c r="F10" s="57">
        <v>1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7">
        <f t="shared" si="0"/>
        <v>29</v>
      </c>
      <c r="U10" s="57">
        <v>3</v>
      </c>
      <c r="V10" s="59">
        <f t="shared" si="1"/>
        <v>0.65909090909090906</v>
      </c>
      <c r="W10" s="42" t="s">
        <v>94</v>
      </c>
      <c r="X10" s="45" t="s">
        <v>342</v>
      </c>
      <c r="Y10" s="39" t="s">
        <v>168</v>
      </c>
      <c r="Z10" s="40" t="s">
        <v>242</v>
      </c>
      <c r="AA10" s="41" t="s">
        <v>117</v>
      </c>
      <c r="AB10" s="41">
        <v>5</v>
      </c>
      <c r="AC10" s="60" t="s">
        <v>211</v>
      </c>
      <c r="AD10" s="45" t="s">
        <v>216</v>
      </c>
      <c r="AE10" s="52" t="s">
        <v>217</v>
      </c>
      <c r="AF10" s="52" t="s">
        <v>218</v>
      </c>
    </row>
    <row r="11" spans="1:32" s="61" customFormat="1" ht="18" customHeight="1" x14ac:dyDescent="0.2">
      <c r="A11" s="57" t="s">
        <v>69</v>
      </c>
      <c r="B11" s="57">
        <v>11</v>
      </c>
      <c r="C11" s="57">
        <v>6</v>
      </c>
      <c r="D11" s="57">
        <v>9</v>
      </c>
      <c r="E11" s="57">
        <v>0</v>
      </c>
      <c r="F11" s="57">
        <v>1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7">
        <f t="shared" si="0"/>
        <v>27</v>
      </c>
      <c r="U11" s="57">
        <v>4</v>
      </c>
      <c r="V11" s="59">
        <f t="shared" si="1"/>
        <v>0.61363636363636365</v>
      </c>
      <c r="W11" s="42" t="s">
        <v>95</v>
      </c>
      <c r="X11" s="43" t="s">
        <v>189</v>
      </c>
      <c r="Y11" s="39" t="s">
        <v>190</v>
      </c>
      <c r="Z11" s="40" t="s">
        <v>166</v>
      </c>
      <c r="AA11" s="41" t="s">
        <v>117</v>
      </c>
      <c r="AB11" s="41">
        <v>5</v>
      </c>
      <c r="AC11" s="60" t="s">
        <v>210</v>
      </c>
      <c r="AD11" s="45" t="s">
        <v>216</v>
      </c>
      <c r="AE11" s="52" t="s">
        <v>217</v>
      </c>
      <c r="AF11" s="52" t="s">
        <v>218</v>
      </c>
    </row>
    <row r="12" spans="1:32" s="61" customFormat="1" ht="18" customHeight="1" x14ac:dyDescent="0.2">
      <c r="A12" s="57" t="s">
        <v>72</v>
      </c>
      <c r="B12" s="57">
        <v>10</v>
      </c>
      <c r="C12" s="57">
        <v>8</v>
      </c>
      <c r="D12" s="57">
        <v>7</v>
      </c>
      <c r="E12" s="57">
        <v>1</v>
      </c>
      <c r="F12" s="57">
        <v>0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7">
        <f t="shared" si="0"/>
        <v>26</v>
      </c>
      <c r="U12" s="57">
        <v>5</v>
      </c>
      <c r="V12" s="59">
        <f t="shared" si="1"/>
        <v>0.59090909090909094</v>
      </c>
      <c r="W12" s="42" t="s">
        <v>95</v>
      </c>
      <c r="X12" s="43" t="s">
        <v>195</v>
      </c>
      <c r="Y12" s="39" t="s">
        <v>196</v>
      </c>
      <c r="Z12" s="40" t="s">
        <v>197</v>
      </c>
      <c r="AA12" s="41" t="s">
        <v>117</v>
      </c>
      <c r="AB12" s="41">
        <v>5</v>
      </c>
      <c r="AC12" s="60" t="s">
        <v>209</v>
      </c>
      <c r="AD12" s="45" t="s">
        <v>285</v>
      </c>
      <c r="AE12" s="52" t="s">
        <v>177</v>
      </c>
      <c r="AF12" s="52" t="s">
        <v>159</v>
      </c>
    </row>
    <row r="13" spans="1:32" s="61" customFormat="1" ht="18" customHeight="1" x14ac:dyDescent="0.2">
      <c r="A13" s="57" t="s">
        <v>73</v>
      </c>
      <c r="B13" s="57">
        <v>8</v>
      </c>
      <c r="C13" s="57">
        <v>4</v>
      </c>
      <c r="D13" s="57">
        <v>8</v>
      </c>
      <c r="E13" s="57">
        <v>1</v>
      </c>
      <c r="F13" s="57">
        <v>1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7">
        <f t="shared" si="0"/>
        <v>22</v>
      </c>
      <c r="U13" s="57">
        <v>6</v>
      </c>
      <c r="V13" s="59">
        <f t="shared" si="1"/>
        <v>0.5</v>
      </c>
      <c r="W13" s="42" t="s">
        <v>95</v>
      </c>
      <c r="X13" s="43" t="s">
        <v>198</v>
      </c>
      <c r="Y13" s="39" t="s">
        <v>199</v>
      </c>
      <c r="Z13" s="40" t="s">
        <v>200</v>
      </c>
      <c r="AA13" s="41" t="s">
        <v>117</v>
      </c>
      <c r="AB13" s="41">
        <v>5</v>
      </c>
      <c r="AC13" s="60" t="s">
        <v>209</v>
      </c>
      <c r="AD13" s="45" t="s">
        <v>285</v>
      </c>
      <c r="AE13" s="54" t="s">
        <v>177</v>
      </c>
      <c r="AF13" s="54" t="s">
        <v>159</v>
      </c>
    </row>
    <row r="14" spans="1:32" s="61" customFormat="1" ht="18" customHeight="1" x14ac:dyDescent="0.2">
      <c r="A14" s="57" t="s">
        <v>75</v>
      </c>
      <c r="B14" s="57">
        <v>12</v>
      </c>
      <c r="C14" s="57">
        <v>6</v>
      </c>
      <c r="D14" s="57">
        <v>3</v>
      </c>
      <c r="E14" s="57">
        <v>0</v>
      </c>
      <c r="F14" s="57">
        <v>0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7">
        <f t="shared" si="0"/>
        <v>21</v>
      </c>
      <c r="U14" s="57">
        <v>7</v>
      </c>
      <c r="V14" s="59">
        <f t="shared" si="1"/>
        <v>0.47727272727272729</v>
      </c>
      <c r="W14" s="42" t="s">
        <v>95</v>
      </c>
      <c r="X14" s="43" t="s">
        <v>204</v>
      </c>
      <c r="Y14" s="39" t="s">
        <v>196</v>
      </c>
      <c r="Z14" s="40" t="s">
        <v>205</v>
      </c>
      <c r="AA14" s="41" t="s">
        <v>117</v>
      </c>
      <c r="AB14" s="41">
        <v>5</v>
      </c>
      <c r="AC14" s="60" t="s">
        <v>212</v>
      </c>
      <c r="AD14" s="45" t="s">
        <v>216</v>
      </c>
      <c r="AE14" s="54" t="s">
        <v>217</v>
      </c>
      <c r="AF14" s="54" t="s">
        <v>218</v>
      </c>
    </row>
    <row r="15" spans="1:32" s="61" customFormat="1" ht="18" customHeight="1" x14ac:dyDescent="0.2">
      <c r="A15" s="57" t="s">
        <v>71</v>
      </c>
      <c r="B15" s="57">
        <v>7</v>
      </c>
      <c r="C15" s="57">
        <v>6</v>
      </c>
      <c r="D15" s="57">
        <v>5</v>
      </c>
      <c r="E15" s="57">
        <v>1</v>
      </c>
      <c r="F15" s="57">
        <v>0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7">
        <f t="shared" si="0"/>
        <v>19</v>
      </c>
      <c r="U15" s="57">
        <v>8</v>
      </c>
      <c r="V15" s="59">
        <f t="shared" si="1"/>
        <v>0.43181818181818182</v>
      </c>
      <c r="W15" s="42" t="s">
        <v>95</v>
      </c>
      <c r="X15" s="43" t="s">
        <v>192</v>
      </c>
      <c r="Y15" s="39" t="s">
        <v>193</v>
      </c>
      <c r="Z15" s="40" t="s">
        <v>194</v>
      </c>
      <c r="AA15" s="41" t="s">
        <v>117</v>
      </c>
      <c r="AB15" s="41">
        <v>5</v>
      </c>
      <c r="AC15" s="60" t="s">
        <v>209</v>
      </c>
      <c r="AD15" s="45" t="s">
        <v>285</v>
      </c>
      <c r="AE15" s="52" t="s">
        <v>177</v>
      </c>
      <c r="AF15" s="52" t="s">
        <v>159</v>
      </c>
    </row>
    <row r="16" spans="1:32" s="61" customFormat="1" ht="18" customHeight="1" x14ac:dyDescent="0.2">
      <c r="A16" s="71" t="s">
        <v>76</v>
      </c>
      <c r="B16" s="71">
        <v>6</v>
      </c>
      <c r="C16" s="71">
        <v>6</v>
      </c>
      <c r="D16" s="71">
        <v>5</v>
      </c>
      <c r="E16" s="71">
        <v>0</v>
      </c>
      <c r="F16" s="71">
        <v>0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1">
        <f t="shared" si="0"/>
        <v>17</v>
      </c>
      <c r="U16" s="71">
        <v>9</v>
      </c>
      <c r="V16" s="73">
        <f t="shared" si="1"/>
        <v>0.38636363636363635</v>
      </c>
      <c r="W16" s="74" t="s">
        <v>95</v>
      </c>
      <c r="X16" s="75" t="s">
        <v>206</v>
      </c>
      <c r="Y16" s="76" t="s">
        <v>207</v>
      </c>
      <c r="Z16" s="77" t="s">
        <v>208</v>
      </c>
      <c r="AA16" s="78" t="s">
        <v>117</v>
      </c>
      <c r="AB16" s="78">
        <v>5</v>
      </c>
      <c r="AC16" s="79" t="s">
        <v>209</v>
      </c>
      <c r="AD16" s="80" t="s">
        <v>285</v>
      </c>
      <c r="AE16" s="81" t="s">
        <v>177</v>
      </c>
      <c r="AF16" s="81" t="s">
        <v>159</v>
      </c>
    </row>
    <row r="17" spans="1:32" s="83" customFormat="1" ht="18" customHeight="1" x14ac:dyDescent="0.2">
      <c r="A17" s="56" t="s">
        <v>86</v>
      </c>
      <c r="B17" s="56">
        <v>16</v>
      </c>
      <c r="C17" s="56">
        <v>8</v>
      </c>
      <c r="D17" s="56">
        <v>10</v>
      </c>
      <c r="E17" s="56">
        <v>2</v>
      </c>
      <c r="F17" s="56">
        <v>4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6">
        <f t="shared" si="0"/>
        <v>40</v>
      </c>
      <c r="U17" s="84">
        <v>1</v>
      </c>
      <c r="V17" s="82">
        <f t="shared" si="1"/>
        <v>0.90909090909090906</v>
      </c>
      <c r="W17" s="56" t="s">
        <v>93</v>
      </c>
      <c r="X17" s="38" t="s">
        <v>252</v>
      </c>
      <c r="Y17" s="64" t="s">
        <v>170</v>
      </c>
      <c r="Z17" s="64" t="s">
        <v>253</v>
      </c>
      <c r="AA17" s="65" t="s">
        <v>117</v>
      </c>
      <c r="AB17" s="65">
        <v>6</v>
      </c>
      <c r="AC17" s="66" t="s">
        <v>232</v>
      </c>
      <c r="AD17" s="53" t="s">
        <v>285</v>
      </c>
      <c r="AE17" s="51" t="s">
        <v>177</v>
      </c>
      <c r="AF17" s="51" t="s">
        <v>159</v>
      </c>
    </row>
    <row r="18" spans="1:32" s="83" customFormat="1" ht="18" customHeight="1" x14ac:dyDescent="0.2">
      <c r="A18" s="56" t="s">
        <v>78</v>
      </c>
      <c r="B18" s="56">
        <v>15</v>
      </c>
      <c r="C18" s="56">
        <v>8</v>
      </c>
      <c r="D18" s="56">
        <v>10</v>
      </c>
      <c r="E18" s="56">
        <v>1</v>
      </c>
      <c r="F18" s="56">
        <v>4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6">
        <f t="shared" si="0"/>
        <v>38</v>
      </c>
      <c r="U18" s="84">
        <f>IF(V17=V18,U17,U17+1)</f>
        <v>2</v>
      </c>
      <c r="V18" s="82">
        <f t="shared" si="1"/>
        <v>0.86363636363636365</v>
      </c>
      <c r="W18" s="56" t="s">
        <v>94</v>
      </c>
      <c r="X18" s="38" t="s">
        <v>235</v>
      </c>
      <c r="Y18" s="64" t="s">
        <v>236</v>
      </c>
      <c r="Z18" s="64" t="s">
        <v>194</v>
      </c>
      <c r="AA18" s="65" t="s">
        <v>117</v>
      </c>
      <c r="AB18" s="65">
        <v>6</v>
      </c>
      <c r="AC18" s="66" t="s">
        <v>233</v>
      </c>
      <c r="AD18" s="53" t="s">
        <v>285</v>
      </c>
      <c r="AE18" s="51" t="s">
        <v>177</v>
      </c>
      <c r="AF18" s="51" t="s">
        <v>159</v>
      </c>
    </row>
    <row r="19" spans="1:32" s="83" customFormat="1" ht="18" customHeight="1" x14ac:dyDescent="0.2">
      <c r="A19" s="56" t="s">
        <v>85</v>
      </c>
      <c r="B19" s="56">
        <v>16</v>
      </c>
      <c r="C19" s="56">
        <v>8</v>
      </c>
      <c r="D19" s="56">
        <v>8</v>
      </c>
      <c r="E19" s="56">
        <v>2</v>
      </c>
      <c r="F19" s="56">
        <v>3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6">
        <f t="shared" si="0"/>
        <v>37</v>
      </c>
      <c r="U19" s="84">
        <f t="shared" ref="U19:U29" si="2">IF(V18=V19,U18,U18+1)</f>
        <v>3</v>
      </c>
      <c r="V19" s="82">
        <f t="shared" si="1"/>
        <v>0.84090909090909094</v>
      </c>
      <c r="W19" s="56" t="s">
        <v>94</v>
      </c>
      <c r="X19" s="38" t="s">
        <v>250</v>
      </c>
      <c r="Y19" s="64" t="s">
        <v>251</v>
      </c>
      <c r="Z19" s="64" t="s">
        <v>205</v>
      </c>
      <c r="AA19" s="65" t="s">
        <v>117</v>
      </c>
      <c r="AB19" s="65">
        <v>6</v>
      </c>
      <c r="AC19" s="66" t="s">
        <v>232</v>
      </c>
      <c r="AD19" s="53" t="s">
        <v>285</v>
      </c>
      <c r="AE19" s="51" t="s">
        <v>177</v>
      </c>
      <c r="AF19" s="51" t="s">
        <v>159</v>
      </c>
    </row>
    <row r="20" spans="1:32" s="83" customFormat="1" ht="18" customHeight="1" x14ac:dyDescent="0.2">
      <c r="A20" s="56" t="s">
        <v>83</v>
      </c>
      <c r="B20" s="56">
        <v>11</v>
      </c>
      <c r="C20" s="56">
        <v>8</v>
      </c>
      <c r="D20" s="56">
        <v>10</v>
      </c>
      <c r="E20" s="56">
        <v>1</v>
      </c>
      <c r="F20" s="56">
        <v>4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6">
        <f t="shared" si="0"/>
        <v>34</v>
      </c>
      <c r="U20" s="84">
        <f t="shared" si="2"/>
        <v>4</v>
      </c>
      <c r="V20" s="82">
        <f t="shared" si="1"/>
        <v>0.77272727272727271</v>
      </c>
      <c r="W20" s="56" t="s">
        <v>94</v>
      </c>
      <c r="X20" s="38" t="s">
        <v>246</v>
      </c>
      <c r="Y20" s="64" t="s">
        <v>247</v>
      </c>
      <c r="Z20" s="64" t="s">
        <v>227</v>
      </c>
      <c r="AA20" s="65" t="s">
        <v>117</v>
      </c>
      <c r="AB20" s="65">
        <v>6</v>
      </c>
      <c r="AC20" s="66" t="s">
        <v>232</v>
      </c>
      <c r="AD20" s="53" t="s">
        <v>285</v>
      </c>
      <c r="AE20" s="51" t="s">
        <v>177</v>
      </c>
      <c r="AF20" s="51" t="s">
        <v>159</v>
      </c>
    </row>
    <row r="21" spans="1:32" s="83" customFormat="1" ht="18" customHeight="1" x14ac:dyDescent="0.2">
      <c r="A21" s="56" t="s">
        <v>80</v>
      </c>
      <c r="B21" s="56">
        <v>9</v>
      </c>
      <c r="C21" s="56">
        <v>8</v>
      </c>
      <c r="D21" s="56">
        <v>10</v>
      </c>
      <c r="E21" s="56">
        <v>2</v>
      </c>
      <c r="F21" s="56">
        <v>4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6">
        <f t="shared" si="0"/>
        <v>33</v>
      </c>
      <c r="U21" s="84">
        <f t="shared" si="2"/>
        <v>5</v>
      </c>
      <c r="V21" s="82">
        <f t="shared" si="1"/>
        <v>0.75</v>
      </c>
      <c r="W21" s="56" t="s">
        <v>95</v>
      </c>
      <c r="X21" s="38" t="s">
        <v>225</v>
      </c>
      <c r="Y21" s="64" t="s">
        <v>177</v>
      </c>
      <c r="Z21" s="64" t="s">
        <v>239</v>
      </c>
      <c r="AA21" s="65" t="s">
        <v>117</v>
      </c>
      <c r="AB21" s="65">
        <v>6</v>
      </c>
      <c r="AC21" s="66" t="s">
        <v>233</v>
      </c>
      <c r="AD21" s="53" t="s">
        <v>285</v>
      </c>
      <c r="AE21" s="51" t="s">
        <v>177</v>
      </c>
      <c r="AF21" s="51" t="s">
        <v>159</v>
      </c>
    </row>
    <row r="22" spans="1:32" s="83" customFormat="1" ht="18" customHeight="1" x14ac:dyDescent="0.2">
      <c r="A22" s="56" t="s">
        <v>88</v>
      </c>
      <c r="B22" s="56">
        <v>14</v>
      </c>
      <c r="C22" s="56">
        <v>6</v>
      </c>
      <c r="D22" s="56">
        <v>9</v>
      </c>
      <c r="E22" s="56">
        <v>1</v>
      </c>
      <c r="F22" s="56">
        <v>3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6">
        <f t="shared" si="0"/>
        <v>33</v>
      </c>
      <c r="U22" s="84">
        <f t="shared" si="2"/>
        <v>5</v>
      </c>
      <c r="V22" s="82">
        <f t="shared" si="1"/>
        <v>0.75</v>
      </c>
      <c r="W22" s="56" t="s">
        <v>95</v>
      </c>
      <c r="X22" s="38" t="s">
        <v>256</v>
      </c>
      <c r="Y22" s="64" t="s">
        <v>257</v>
      </c>
      <c r="Z22" s="64" t="s">
        <v>258</v>
      </c>
      <c r="AA22" s="65" t="s">
        <v>117</v>
      </c>
      <c r="AB22" s="65">
        <v>6</v>
      </c>
      <c r="AC22" s="66" t="s">
        <v>233</v>
      </c>
      <c r="AD22" s="53" t="s">
        <v>285</v>
      </c>
      <c r="AE22" s="51" t="s">
        <v>177</v>
      </c>
      <c r="AF22" s="51" t="s">
        <v>159</v>
      </c>
    </row>
    <row r="23" spans="1:32" s="83" customFormat="1" ht="18" customHeight="1" x14ac:dyDescent="0.2">
      <c r="A23" s="56" t="s">
        <v>79</v>
      </c>
      <c r="B23" s="56">
        <v>12</v>
      </c>
      <c r="C23" s="56">
        <v>6</v>
      </c>
      <c r="D23" s="56">
        <v>10</v>
      </c>
      <c r="E23" s="56">
        <v>1</v>
      </c>
      <c r="F23" s="56">
        <v>3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6">
        <f t="shared" si="0"/>
        <v>32</v>
      </c>
      <c r="U23" s="84">
        <f t="shared" si="2"/>
        <v>6</v>
      </c>
      <c r="V23" s="82">
        <f t="shared" si="1"/>
        <v>0.72727272727272729</v>
      </c>
      <c r="W23" s="56" t="s">
        <v>95</v>
      </c>
      <c r="X23" s="38" t="s">
        <v>237</v>
      </c>
      <c r="Y23" s="64" t="s">
        <v>168</v>
      </c>
      <c r="Z23" s="64" t="s">
        <v>238</v>
      </c>
      <c r="AA23" s="65" t="s">
        <v>117</v>
      </c>
      <c r="AB23" s="65">
        <v>6</v>
      </c>
      <c r="AC23" s="66" t="s">
        <v>232</v>
      </c>
      <c r="AD23" s="53" t="s">
        <v>285</v>
      </c>
      <c r="AE23" s="51" t="s">
        <v>177</v>
      </c>
      <c r="AF23" s="51" t="s">
        <v>159</v>
      </c>
    </row>
    <row r="24" spans="1:32" s="83" customFormat="1" ht="18" customHeight="1" x14ac:dyDescent="0.2">
      <c r="A24" s="56" t="s">
        <v>89</v>
      </c>
      <c r="B24" s="56">
        <v>12</v>
      </c>
      <c r="C24" s="56">
        <v>6</v>
      </c>
      <c r="D24" s="56">
        <v>9</v>
      </c>
      <c r="E24" s="56">
        <v>1</v>
      </c>
      <c r="F24" s="56">
        <v>4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6">
        <f t="shared" si="0"/>
        <v>32</v>
      </c>
      <c r="U24" s="84">
        <f t="shared" si="2"/>
        <v>6</v>
      </c>
      <c r="V24" s="82">
        <f t="shared" si="1"/>
        <v>0.72727272727272729</v>
      </c>
      <c r="W24" s="56" t="s">
        <v>95</v>
      </c>
      <c r="X24" s="38" t="s">
        <v>259</v>
      </c>
      <c r="Y24" s="64" t="s">
        <v>226</v>
      </c>
      <c r="Z24" s="64" t="s">
        <v>253</v>
      </c>
      <c r="AA24" s="65" t="s">
        <v>117</v>
      </c>
      <c r="AB24" s="65">
        <v>6</v>
      </c>
      <c r="AC24" s="66" t="s">
        <v>234</v>
      </c>
      <c r="AD24" s="53" t="s">
        <v>285</v>
      </c>
      <c r="AE24" s="51" t="s">
        <v>177</v>
      </c>
      <c r="AF24" s="51" t="s">
        <v>159</v>
      </c>
    </row>
    <row r="25" spans="1:32" s="83" customFormat="1" ht="18" customHeight="1" x14ac:dyDescent="0.2">
      <c r="A25" s="56" t="s">
        <v>81</v>
      </c>
      <c r="B25" s="56">
        <v>10</v>
      </c>
      <c r="C25" s="56">
        <v>8</v>
      </c>
      <c r="D25" s="56">
        <v>8</v>
      </c>
      <c r="E25" s="56">
        <v>1</v>
      </c>
      <c r="F25" s="56">
        <v>4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6">
        <f t="shared" si="0"/>
        <v>31</v>
      </c>
      <c r="U25" s="84">
        <f t="shared" si="2"/>
        <v>7</v>
      </c>
      <c r="V25" s="82">
        <f t="shared" si="1"/>
        <v>0.70454545454545459</v>
      </c>
      <c r="W25" s="56" t="s">
        <v>95</v>
      </c>
      <c r="X25" s="38" t="s">
        <v>240</v>
      </c>
      <c r="Y25" s="64" t="s">
        <v>241</v>
      </c>
      <c r="Z25" s="64" t="s">
        <v>242</v>
      </c>
      <c r="AA25" s="65" t="s">
        <v>117</v>
      </c>
      <c r="AB25" s="65">
        <v>6</v>
      </c>
      <c r="AC25" s="66" t="s">
        <v>232</v>
      </c>
      <c r="AD25" s="53" t="s">
        <v>285</v>
      </c>
      <c r="AE25" s="51" t="s">
        <v>177</v>
      </c>
      <c r="AF25" s="51" t="s">
        <v>159</v>
      </c>
    </row>
    <row r="26" spans="1:32" s="83" customFormat="1" ht="18" customHeight="1" x14ac:dyDescent="0.2">
      <c r="A26" s="56" t="s">
        <v>82</v>
      </c>
      <c r="B26" s="56">
        <v>10</v>
      </c>
      <c r="C26" s="56">
        <v>4</v>
      </c>
      <c r="D26" s="56">
        <v>10</v>
      </c>
      <c r="E26" s="56">
        <v>2</v>
      </c>
      <c r="F26" s="56">
        <v>4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6">
        <f t="shared" si="0"/>
        <v>30</v>
      </c>
      <c r="U26" s="84">
        <f t="shared" si="2"/>
        <v>8</v>
      </c>
      <c r="V26" s="82">
        <f t="shared" si="1"/>
        <v>0.68181818181818177</v>
      </c>
      <c r="W26" s="56" t="s">
        <v>95</v>
      </c>
      <c r="X26" s="38" t="s">
        <v>243</v>
      </c>
      <c r="Y26" s="64" t="s">
        <v>244</v>
      </c>
      <c r="Z26" s="64" t="s">
        <v>245</v>
      </c>
      <c r="AA26" s="65" t="s">
        <v>117</v>
      </c>
      <c r="AB26" s="65">
        <v>6</v>
      </c>
      <c r="AC26" s="66" t="s">
        <v>233</v>
      </c>
      <c r="AD26" s="53" t="s">
        <v>285</v>
      </c>
      <c r="AE26" s="51" t="s">
        <v>177</v>
      </c>
      <c r="AF26" s="51" t="s">
        <v>159</v>
      </c>
    </row>
    <row r="27" spans="1:32" s="83" customFormat="1" ht="18" customHeight="1" x14ac:dyDescent="0.2">
      <c r="A27" s="56" t="s">
        <v>90</v>
      </c>
      <c r="B27" s="56">
        <v>8</v>
      </c>
      <c r="C27" s="56">
        <v>6</v>
      </c>
      <c r="D27" s="56">
        <v>9</v>
      </c>
      <c r="E27" s="56">
        <v>1</v>
      </c>
      <c r="F27" s="56">
        <v>4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6">
        <f t="shared" si="0"/>
        <v>28</v>
      </c>
      <c r="U27" s="84">
        <f t="shared" si="2"/>
        <v>9</v>
      </c>
      <c r="V27" s="82">
        <f t="shared" si="1"/>
        <v>0.63636363636363635</v>
      </c>
      <c r="W27" s="56" t="s">
        <v>95</v>
      </c>
      <c r="X27" s="38" t="s">
        <v>260</v>
      </c>
      <c r="Y27" s="64" t="s">
        <v>261</v>
      </c>
      <c r="Z27" s="64" t="s">
        <v>262</v>
      </c>
      <c r="AA27" s="65" t="s">
        <v>117</v>
      </c>
      <c r="AB27" s="65">
        <v>6</v>
      </c>
      <c r="AC27" s="66" t="s">
        <v>233</v>
      </c>
      <c r="AD27" s="53" t="s">
        <v>285</v>
      </c>
      <c r="AE27" s="51" t="s">
        <v>177</v>
      </c>
      <c r="AF27" s="51" t="s">
        <v>159</v>
      </c>
    </row>
    <row r="28" spans="1:32" s="83" customFormat="1" ht="18" customHeight="1" x14ac:dyDescent="0.2">
      <c r="A28" s="56" t="s">
        <v>87</v>
      </c>
      <c r="B28" s="56">
        <v>9</v>
      </c>
      <c r="C28" s="56">
        <v>2</v>
      </c>
      <c r="D28" s="56">
        <v>10</v>
      </c>
      <c r="E28" s="56">
        <v>2</v>
      </c>
      <c r="F28" s="56">
        <v>2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6">
        <f t="shared" si="0"/>
        <v>25</v>
      </c>
      <c r="U28" s="84">
        <f t="shared" si="2"/>
        <v>10</v>
      </c>
      <c r="V28" s="82">
        <f t="shared" si="1"/>
        <v>0.56818181818181823</v>
      </c>
      <c r="W28" s="56" t="s">
        <v>95</v>
      </c>
      <c r="X28" s="38" t="s">
        <v>254</v>
      </c>
      <c r="Y28" s="64" t="s">
        <v>207</v>
      </c>
      <c r="Z28" s="64" t="s">
        <v>255</v>
      </c>
      <c r="AA28" s="65" t="s">
        <v>117</v>
      </c>
      <c r="AB28" s="65">
        <v>6</v>
      </c>
      <c r="AC28" s="66" t="s">
        <v>232</v>
      </c>
      <c r="AD28" s="53" t="s">
        <v>285</v>
      </c>
      <c r="AE28" s="51" t="s">
        <v>177</v>
      </c>
      <c r="AF28" s="51" t="s">
        <v>159</v>
      </c>
    </row>
    <row r="29" spans="1:32" s="83" customFormat="1" ht="18" customHeight="1" x14ac:dyDescent="0.2">
      <c r="A29" s="56" t="s">
        <v>84</v>
      </c>
      <c r="B29" s="56">
        <v>5</v>
      </c>
      <c r="C29" s="56">
        <v>2</v>
      </c>
      <c r="D29" s="56">
        <v>6</v>
      </c>
      <c r="E29" s="56">
        <v>1</v>
      </c>
      <c r="F29" s="56">
        <v>4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6">
        <f t="shared" si="0"/>
        <v>18</v>
      </c>
      <c r="U29" s="84">
        <f t="shared" si="2"/>
        <v>11</v>
      </c>
      <c r="V29" s="82">
        <f t="shared" si="1"/>
        <v>0.40909090909090912</v>
      </c>
      <c r="W29" s="56" t="s">
        <v>95</v>
      </c>
      <c r="X29" s="38" t="s">
        <v>248</v>
      </c>
      <c r="Y29" s="64" t="s">
        <v>158</v>
      </c>
      <c r="Z29" s="64" t="s">
        <v>249</v>
      </c>
      <c r="AA29" s="65" t="s">
        <v>117</v>
      </c>
      <c r="AB29" s="65">
        <v>6</v>
      </c>
      <c r="AC29" s="66" t="s">
        <v>233</v>
      </c>
      <c r="AD29" s="53" t="s">
        <v>285</v>
      </c>
      <c r="AE29" s="51" t="s">
        <v>177</v>
      </c>
      <c r="AF29" s="51" t="s">
        <v>159</v>
      </c>
    </row>
    <row r="30" spans="1:32" s="94" customFormat="1" ht="18" customHeight="1" x14ac:dyDescent="0.25">
      <c r="A30" s="87" t="s">
        <v>16</v>
      </c>
      <c r="B30" s="87">
        <v>8</v>
      </c>
      <c r="C30" s="87">
        <v>5</v>
      </c>
      <c r="D30" s="87">
        <v>5</v>
      </c>
      <c r="E30" s="87">
        <v>4</v>
      </c>
      <c r="F30" s="87">
        <v>4</v>
      </c>
      <c r="G30" s="87">
        <v>2</v>
      </c>
      <c r="H30" s="87">
        <v>0</v>
      </c>
      <c r="I30" s="87">
        <v>2</v>
      </c>
      <c r="J30" s="87">
        <v>3</v>
      </c>
      <c r="K30" s="87">
        <v>2</v>
      </c>
      <c r="L30" s="87">
        <v>0</v>
      </c>
      <c r="M30" s="88"/>
      <c r="N30" s="88"/>
      <c r="O30" s="88"/>
      <c r="P30" s="88"/>
      <c r="Q30" s="88"/>
      <c r="R30" s="88"/>
      <c r="S30" s="88"/>
      <c r="T30" s="87">
        <f t="shared" ref="T30:T56" si="3">SUM(B30:L30)</f>
        <v>35</v>
      </c>
      <c r="U30" s="87">
        <v>1</v>
      </c>
      <c r="V30" s="59">
        <f t="shared" ref="V30:V56" si="4">T30/64</f>
        <v>0.546875</v>
      </c>
      <c r="W30" s="42" t="s">
        <v>93</v>
      </c>
      <c r="X30" s="89" t="s">
        <v>286</v>
      </c>
      <c r="Y30" s="90" t="s">
        <v>273</v>
      </c>
      <c r="Z30" s="89" t="s">
        <v>269</v>
      </c>
      <c r="AA30" s="91" t="s">
        <v>117</v>
      </c>
      <c r="AB30" s="91">
        <v>7</v>
      </c>
      <c r="AC30" s="92" t="s">
        <v>221</v>
      </c>
      <c r="AD30" s="93" t="s">
        <v>216</v>
      </c>
      <c r="AE30" s="93" t="s">
        <v>217</v>
      </c>
      <c r="AF30" s="93" t="s">
        <v>178</v>
      </c>
    </row>
    <row r="31" spans="1:32" s="94" customFormat="1" ht="18" customHeight="1" x14ac:dyDescent="0.25">
      <c r="A31" s="87" t="s">
        <v>40</v>
      </c>
      <c r="B31" s="87">
        <v>9</v>
      </c>
      <c r="C31" s="87">
        <v>3</v>
      </c>
      <c r="D31" s="87">
        <v>5</v>
      </c>
      <c r="E31" s="87">
        <v>4</v>
      </c>
      <c r="F31" s="87">
        <v>2</v>
      </c>
      <c r="G31" s="87">
        <v>0</v>
      </c>
      <c r="H31" s="87">
        <v>0</v>
      </c>
      <c r="I31" s="87">
        <v>2</v>
      </c>
      <c r="J31" s="87">
        <v>3</v>
      </c>
      <c r="K31" s="87">
        <v>2</v>
      </c>
      <c r="L31" s="87">
        <v>1</v>
      </c>
      <c r="M31" s="88"/>
      <c r="N31" s="88"/>
      <c r="O31" s="88"/>
      <c r="P31" s="88"/>
      <c r="Q31" s="88"/>
      <c r="R31" s="88"/>
      <c r="S31" s="88"/>
      <c r="T31" s="87">
        <f t="shared" si="3"/>
        <v>31</v>
      </c>
      <c r="U31" s="87">
        <v>2</v>
      </c>
      <c r="V31" s="59">
        <f t="shared" si="4"/>
        <v>0.484375</v>
      </c>
      <c r="W31" s="42" t="s">
        <v>94</v>
      </c>
      <c r="X31" s="89" t="s">
        <v>334</v>
      </c>
      <c r="Y31" s="90" t="s">
        <v>335</v>
      </c>
      <c r="Z31" s="89" t="s">
        <v>336</v>
      </c>
      <c r="AA31" s="91" t="s">
        <v>117</v>
      </c>
      <c r="AB31" s="91">
        <v>7</v>
      </c>
      <c r="AC31" s="92" t="s">
        <v>289</v>
      </c>
      <c r="AD31" s="93" t="s">
        <v>283</v>
      </c>
      <c r="AE31" s="93" t="s">
        <v>185</v>
      </c>
      <c r="AF31" s="93" t="s">
        <v>284</v>
      </c>
    </row>
    <row r="32" spans="1:32" s="94" customFormat="1" ht="18" customHeight="1" x14ac:dyDescent="0.25">
      <c r="A32" s="87" t="s">
        <v>38</v>
      </c>
      <c r="B32" s="87">
        <v>7</v>
      </c>
      <c r="C32" s="87">
        <v>2</v>
      </c>
      <c r="D32" s="87">
        <v>3</v>
      </c>
      <c r="E32" s="87">
        <v>3</v>
      </c>
      <c r="F32" s="87">
        <v>4</v>
      </c>
      <c r="G32" s="87">
        <v>2</v>
      </c>
      <c r="H32" s="87">
        <v>0</v>
      </c>
      <c r="I32" s="87">
        <v>2</v>
      </c>
      <c r="J32" s="87">
        <v>5</v>
      </c>
      <c r="K32" s="87">
        <v>2</v>
      </c>
      <c r="L32" s="87">
        <v>0</v>
      </c>
      <c r="M32" s="88"/>
      <c r="N32" s="88"/>
      <c r="O32" s="88"/>
      <c r="P32" s="88"/>
      <c r="Q32" s="88"/>
      <c r="R32" s="88"/>
      <c r="S32" s="88"/>
      <c r="T32" s="87">
        <f t="shared" si="3"/>
        <v>30</v>
      </c>
      <c r="U32" s="87">
        <v>3</v>
      </c>
      <c r="V32" s="59">
        <f t="shared" si="4"/>
        <v>0.46875</v>
      </c>
      <c r="W32" s="42" t="s">
        <v>94</v>
      </c>
      <c r="X32" s="89" t="s">
        <v>331</v>
      </c>
      <c r="Y32" s="90" t="s">
        <v>329</v>
      </c>
      <c r="Z32" s="89" t="s">
        <v>332</v>
      </c>
      <c r="AA32" s="91" t="s">
        <v>117</v>
      </c>
      <c r="AB32" s="91">
        <v>7</v>
      </c>
      <c r="AC32" s="92" t="s">
        <v>214</v>
      </c>
      <c r="AD32" s="93" t="s">
        <v>216</v>
      </c>
      <c r="AE32" s="93" t="s">
        <v>217</v>
      </c>
      <c r="AF32" s="93" t="s">
        <v>178</v>
      </c>
    </row>
    <row r="33" spans="1:32" s="94" customFormat="1" ht="18" customHeight="1" x14ac:dyDescent="0.25">
      <c r="A33" s="87" t="s">
        <v>20</v>
      </c>
      <c r="B33" s="87">
        <v>7</v>
      </c>
      <c r="C33" s="87">
        <v>1</v>
      </c>
      <c r="D33" s="87">
        <v>3</v>
      </c>
      <c r="E33" s="87">
        <v>4</v>
      </c>
      <c r="F33" s="87">
        <v>4</v>
      </c>
      <c r="G33" s="87">
        <v>2</v>
      </c>
      <c r="H33" s="87">
        <v>0</v>
      </c>
      <c r="I33" s="87">
        <v>2</v>
      </c>
      <c r="J33" s="87">
        <v>3</v>
      </c>
      <c r="K33" s="87">
        <v>2</v>
      </c>
      <c r="L33" s="87">
        <v>1</v>
      </c>
      <c r="M33" s="88"/>
      <c r="N33" s="88"/>
      <c r="O33" s="88"/>
      <c r="P33" s="88"/>
      <c r="Q33" s="88"/>
      <c r="R33" s="88"/>
      <c r="S33" s="88"/>
      <c r="T33" s="87">
        <f t="shared" si="3"/>
        <v>29</v>
      </c>
      <c r="U33" s="87">
        <v>4</v>
      </c>
      <c r="V33" s="59">
        <f t="shared" si="4"/>
        <v>0.453125</v>
      </c>
      <c r="W33" s="42" t="s">
        <v>94</v>
      </c>
      <c r="X33" s="89" t="s">
        <v>293</v>
      </c>
      <c r="Y33" s="90" t="s">
        <v>294</v>
      </c>
      <c r="Z33" s="89" t="s">
        <v>269</v>
      </c>
      <c r="AA33" s="91" t="s">
        <v>117</v>
      </c>
      <c r="AB33" s="91">
        <v>7</v>
      </c>
      <c r="AC33" s="92" t="s">
        <v>289</v>
      </c>
      <c r="AD33" s="93" t="s">
        <v>283</v>
      </c>
      <c r="AE33" s="93" t="s">
        <v>185</v>
      </c>
      <c r="AF33" s="93" t="s">
        <v>284</v>
      </c>
    </row>
    <row r="34" spans="1:32" s="94" customFormat="1" ht="18" customHeight="1" x14ac:dyDescent="0.25">
      <c r="A34" s="87" t="s">
        <v>24</v>
      </c>
      <c r="B34" s="87">
        <v>6</v>
      </c>
      <c r="C34" s="87">
        <v>2</v>
      </c>
      <c r="D34" s="87">
        <v>3</v>
      </c>
      <c r="E34" s="87">
        <v>4</v>
      </c>
      <c r="F34" s="87">
        <v>4</v>
      </c>
      <c r="G34" s="87">
        <v>0</v>
      </c>
      <c r="H34" s="87">
        <v>0</v>
      </c>
      <c r="I34" s="87">
        <v>2</v>
      </c>
      <c r="J34" s="87">
        <v>4</v>
      </c>
      <c r="K34" s="87">
        <v>2</v>
      </c>
      <c r="L34" s="87">
        <v>1</v>
      </c>
      <c r="M34" s="88"/>
      <c r="N34" s="88"/>
      <c r="O34" s="88"/>
      <c r="P34" s="88"/>
      <c r="Q34" s="88"/>
      <c r="R34" s="88"/>
      <c r="S34" s="88"/>
      <c r="T34" s="87">
        <f t="shared" si="3"/>
        <v>28</v>
      </c>
      <c r="U34" s="87">
        <v>5</v>
      </c>
      <c r="V34" s="59">
        <f t="shared" si="4"/>
        <v>0.4375</v>
      </c>
      <c r="W34" s="42" t="s">
        <v>94</v>
      </c>
      <c r="X34" s="89" t="s">
        <v>302</v>
      </c>
      <c r="Y34" s="90" t="s">
        <v>303</v>
      </c>
      <c r="Z34" s="89" t="s">
        <v>159</v>
      </c>
      <c r="AA34" s="91" t="s">
        <v>117</v>
      </c>
      <c r="AB34" s="91">
        <v>7</v>
      </c>
      <c r="AC34" s="92" t="s">
        <v>289</v>
      </c>
      <c r="AD34" s="93" t="s">
        <v>283</v>
      </c>
      <c r="AE34" s="93" t="s">
        <v>185</v>
      </c>
      <c r="AF34" s="93" t="s">
        <v>284</v>
      </c>
    </row>
    <row r="35" spans="1:32" s="94" customFormat="1" ht="18" customHeight="1" x14ac:dyDescent="0.25">
      <c r="A35" s="87" t="s">
        <v>21</v>
      </c>
      <c r="B35" s="87">
        <v>7</v>
      </c>
      <c r="C35" s="87">
        <v>1</v>
      </c>
      <c r="D35" s="87">
        <v>3</v>
      </c>
      <c r="E35" s="87">
        <v>4</v>
      </c>
      <c r="F35" s="87">
        <v>4</v>
      </c>
      <c r="G35" s="87">
        <v>2</v>
      </c>
      <c r="H35" s="87">
        <v>0</v>
      </c>
      <c r="I35" s="87">
        <v>2</v>
      </c>
      <c r="J35" s="87">
        <v>3</v>
      </c>
      <c r="K35" s="87">
        <v>1</v>
      </c>
      <c r="L35" s="87">
        <v>0</v>
      </c>
      <c r="M35" s="88"/>
      <c r="N35" s="88"/>
      <c r="O35" s="88"/>
      <c r="P35" s="88"/>
      <c r="Q35" s="88"/>
      <c r="R35" s="88"/>
      <c r="S35" s="88"/>
      <c r="T35" s="87">
        <f t="shared" si="3"/>
        <v>27</v>
      </c>
      <c r="U35" s="87">
        <v>6</v>
      </c>
      <c r="V35" s="59">
        <f t="shared" si="4"/>
        <v>0.421875</v>
      </c>
      <c r="W35" s="42" t="s">
        <v>94</v>
      </c>
      <c r="X35" s="89" t="s">
        <v>295</v>
      </c>
      <c r="Y35" s="90" t="s">
        <v>296</v>
      </c>
      <c r="Z35" s="89" t="s">
        <v>269</v>
      </c>
      <c r="AA35" s="91" t="s">
        <v>117</v>
      </c>
      <c r="AB35" s="91">
        <v>7</v>
      </c>
      <c r="AC35" s="92" t="s">
        <v>289</v>
      </c>
      <c r="AD35" s="93" t="s">
        <v>283</v>
      </c>
      <c r="AE35" s="93" t="s">
        <v>185</v>
      </c>
      <c r="AF35" s="93" t="s">
        <v>284</v>
      </c>
    </row>
    <row r="36" spans="1:32" s="94" customFormat="1" ht="18" customHeight="1" x14ac:dyDescent="0.25">
      <c r="A36" s="87" t="s">
        <v>32</v>
      </c>
      <c r="B36" s="87">
        <v>5</v>
      </c>
      <c r="C36" s="87">
        <v>2</v>
      </c>
      <c r="D36" s="87">
        <v>5</v>
      </c>
      <c r="E36" s="87">
        <v>4</v>
      </c>
      <c r="F36" s="87">
        <v>4</v>
      </c>
      <c r="G36" s="87">
        <v>2</v>
      </c>
      <c r="H36" s="87">
        <v>0</v>
      </c>
      <c r="I36" s="87">
        <v>2</v>
      </c>
      <c r="J36" s="87">
        <v>2</v>
      </c>
      <c r="K36" s="87">
        <v>1</v>
      </c>
      <c r="L36" s="87">
        <v>0</v>
      </c>
      <c r="M36" s="88"/>
      <c r="N36" s="88"/>
      <c r="O36" s="88"/>
      <c r="P36" s="88"/>
      <c r="Q36" s="88"/>
      <c r="R36" s="88"/>
      <c r="S36" s="88"/>
      <c r="T36" s="87">
        <f t="shared" si="3"/>
        <v>27</v>
      </c>
      <c r="U36" s="87">
        <v>6</v>
      </c>
      <c r="V36" s="59">
        <f t="shared" si="4"/>
        <v>0.421875</v>
      </c>
      <c r="W36" s="42" t="s">
        <v>94</v>
      </c>
      <c r="X36" s="89" t="s">
        <v>318</v>
      </c>
      <c r="Y36" s="90" t="s">
        <v>319</v>
      </c>
      <c r="Z36" s="89" t="s">
        <v>320</v>
      </c>
      <c r="AA36" s="91" t="s">
        <v>117</v>
      </c>
      <c r="AB36" s="91">
        <v>7</v>
      </c>
      <c r="AC36" s="92" t="s">
        <v>289</v>
      </c>
      <c r="AD36" s="93" t="s">
        <v>283</v>
      </c>
      <c r="AE36" s="93" t="s">
        <v>185</v>
      </c>
      <c r="AF36" s="93" t="s">
        <v>284</v>
      </c>
    </row>
    <row r="37" spans="1:32" s="94" customFormat="1" ht="18" customHeight="1" x14ac:dyDescent="0.25">
      <c r="A37" s="87" t="s">
        <v>18</v>
      </c>
      <c r="B37" s="87">
        <v>6</v>
      </c>
      <c r="C37" s="87">
        <v>1</v>
      </c>
      <c r="D37" s="87">
        <v>5</v>
      </c>
      <c r="E37" s="87">
        <v>3</v>
      </c>
      <c r="F37" s="87">
        <v>4</v>
      </c>
      <c r="G37" s="87">
        <v>2</v>
      </c>
      <c r="H37" s="87">
        <v>0</v>
      </c>
      <c r="I37" s="87">
        <v>0</v>
      </c>
      <c r="J37" s="87">
        <v>3</v>
      </c>
      <c r="K37" s="87">
        <v>1</v>
      </c>
      <c r="L37" s="87">
        <v>0</v>
      </c>
      <c r="M37" s="88"/>
      <c r="N37" s="88"/>
      <c r="O37" s="88"/>
      <c r="P37" s="88"/>
      <c r="Q37" s="88"/>
      <c r="R37" s="88"/>
      <c r="S37" s="88"/>
      <c r="T37" s="87">
        <f t="shared" si="3"/>
        <v>25</v>
      </c>
      <c r="U37" s="87">
        <v>7</v>
      </c>
      <c r="V37" s="59">
        <f t="shared" si="4"/>
        <v>0.390625</v>
      </c>
      <c r="W37" s="42" t="s">
        <v>95</v>
      </c>
      <c r="X37" s="89" t="s">
        <v>290</v>
      </c>
      <c r="Y37" s="90" t="s">
        <v>187</v>
      </c>
      <c r="Z37" s="89" t="s">
        <v>249</v>
      </c>
      <c r="AA37" s="91" t="s">
        <v>117</v>
      </c>
      <c r="AB37" s="91">
        <v>7</v>
      </c>
      <c r="AC37" s="92" t="s">
        <v>221</v>
      </c>
      <c r="AD37" s="93" t="s">
        <v>216</v>
      </c>
      <c r="AE37" s="93" t="s">
        <v>217</v>
      </c>
      <c r="AF37" s="93" t="s">
        <v>178</v>
      </c>
    </row>
    <row r="38" spans="1:32" s="94" customFormat="1" ht="18" customHeight="1" x14ac:dyDescent="0.25">
      <c r="A38" s="87" t="s">
        <v>23</v>
      </c>
      <c r="B38" s="87">
        <v>4</v>
      </c>
      <c r="C38" s="87">
        <v>2</v>
      </c>
      <c r="D38" s="87">
        <v>5</v>
      </c>
      <c r="E38" s="87">
        <v>2</v>
      </c>
      <c r="F38" s="87">
        <v>4</v>
      </c>
      <c r="G38" s="87">
        <v>0</v>
      </c>
      <c r="H38" s="87">
        <v>0</v>
      </c>
      <c r="I38" s="87">
        <v>2</v>
      </c>
      <c r="J38" s="87">
        <v>4</v>
      </c>
      <c r="K38" s="87">
        <v>1</v>
      </c>
      <c r="L38" s="87">
        <v>0</v>
      </c>
      <c r="M38" s="88"/>
      <c r="N38" s="88"/>
      <c r="O38" s="88"/>
      <c r="P38" s="88"/>
      <c r="Q38" s="88"/>
      <c r="R38" s="88"/>
      <c r="S38" s="88"/>
      <c r="T38" s="87">
        <f t="shared" si="3"/>
        <v>24</v>
      </c>
      <c r="U38" s="87">
        <v>8</v>
      </c>
      <c r="V38" s="59">
        <f t="shared" si="4"/>
        <v>0.375</v>
      </c>
      <c r="W38" s="42" t="s">
        <v>95</v>
      </c>
      <c r="X38" s="89" t="s">
        <v>299</v>
      </c>
      <c r="Y38" s="90" t="s">
        <v>300</v>
      </c>
      <c r="Z38" s="89" t="s">
        <v>301</v>
      </c>
      <c r="AA38" s="91" t="s">
        <v>117</v>
      </c>
      <c r="AB38" s="91">
        <v>7</v>
      </c>
      <c r="AC38" s="92" t="s">
        <v>289</v>
      </c>
      <c r="AD38" s="93" t="s">
        <v>283</v>
      </c>
      <c r="AE38" s="93" t="s">
        <v>185</v>
      </c>
      <c r="AF38" s="93" t="s">
        <v>284</v>
      </c>
    </row>
    <row r="39" spans="1:32" s="94" customFormat="1" ht="18" customHeight="1" x14ac:dyDescent="0.25">
      <c r="A39" s="87" t="s">
        <v>27</v>
      </c>
      <c r="B39" s="87">
        <v>6</v>
      </c>
      <c r="C39" s="87">
        <v>2</v>
      </c>
      <c r="D39" s="87">
        <v>3</v>
      </c>
      <c r="E39" s="87">
        <v>4</v>
      </c>
      <c r="F39" s="87">
        <v>4</v>
      </c>
      <c r="G39" s="87">
        <v>0</v>
      </c>
      <c r="H39" s="87">
        <v>0</v>
      </c>
      <c r="I39" s="87">
        <v>2</v>
      </c>
      <c r="J39" s="87">
        <v>3</v>
      </c>
      <c r="K39" s="87">
        <v>0</v>
      </c>
      <c r="L39" s="87">
        <v>0</v>
      </c>
      <c r="M39" s="88"/>
      <c r="N39" s="88"/>
      <c r="O39" s="88"/>
      <c r="P39" s="88"/>
      <c r="Q39" s="88"/>
      <c r="R39" s="88"/>
      <c r="S39" s="88"/>
      <c r="T39" s="87">
        <f t="shared" si="3"/>
        <v>24</v>
      </c>
      <c r="U39" s="87">
        <v>8</v>
      </c>
      <c r="V39" s="59">
        <f t="shared" si="4"/>
        <v>0.375</v>
      </c>
      <c r="W39" s="42" t="s">
        <v>95</v>
      </c>
      <c r="X39" s="89" t="s">
        <v>307</v>
      </c>
      <c r="Y39" s="90" t="s">
        <v>170</v>
      </c>
      <c r="Z39" s="89" t="s">
        <v>220</v>
      </c>
      <c r="AA39" s="91" t="s">
        <v>117</v>
      </c>
      <c r="AB39" s="91">
        <v>7</v>
      </c>
      <c r="AC39" s="92" t="s">
        <v>289</v>
      </c>
      <c r="AD39" s="93" t="s">
        <v>283</v>
      </c>
      <c r="AE39" s="93" t="s">
        <v>185</v>
      </c>
      <c r="AF39" s="93" t="s">
        <v>284</v>
      </c>
    </row>
    <row r="40" spans="1:32" s="94" customFormat="1" ht="18" customHeight="1" x14ac:dyDescent="0.25">
      <c r="A40" s="87" t="s">
        <v>17</v>
      </c>
      <c r="B40" s="87">
        <v>8</v>
      </c>
      <c r="C40" s="87">
        <v>1</v>
      </c>
      <c r="D40" s="87">
        <v>5</v>
      </c>
      <c r="E40" s="87">
        <v>2</v>
      </c>
      <c r="F40" s="87">
        <v>0</v>
      </c>
      <c r="G40" s="87">
        <v>0</v>
      </c>
      <c r="H40" s="87">
        <v>0</v>
      </c>
      <c r="I40" s="87">
        <v>2</v>
      </c>
      <c r="J40" s="87">
        <v>3</v>
      </c>
      <c r="K40" s="87">
        <v>1</v>
      </c>
      <c r="L40" s="87">
        <v>1</v>
      </c>
      <c r="M40" s="88"/>
      <c r="N40" s="88"/>
      <c r="O40" s="88"/>
      <c r="P40" s="88"/>
      <c r="Q40" s="88"/>
      <c r="R40" s="88"/>
      <c r="S40" s="88"/>
      <c r="T40" s="87">
        <f t="shared" si="3"/>
        <v>23</v>
      </c>
      <c r="U40" s="87">
        <v>9</v>
      </c>
      <c r="V40" s="59">
        <f t="shared" si="4"/>
        <v>0.359375</v>
      </c>
      <c r="W40" s="42" t="s">
        <v>95</v>
      </c>
      <c r="X40" s="89" t="s">
        <v>287</v>
      </c>
      <c r="Y40" s="90" t="s">
        <v>288</v>
      </c>
      <c r="Z40" s="89" t="s">
        <v>157</v>
      </c>
      <c r="AA40" s="91" t="s">
        <v>117</v>
      </c>
      <c r="AB40" s="91">
        <v>7</v>
      </c>
      <c r="AC40" s="92" t="s">
        <v>289</v>
      </c>
      <c r="AD40" s="93" t="s">
        <v>283</v>
      </c>
      <c r="AE40" s="93" t="s">
        <v>185</v>
      </c>
      <c r="AF40" s="93" t="s">
        <v>284</v>
      </c>
    </row>
    <row r="41" spans="1:32" s="94" customFormat="1" ht="18" customHeight="1" x14ac:dyDescent="0.25">
      <c r="A41" s="87" t="s">
        <v>37</v>
      </c>
      <c r="B41" s="87">
        <v>5</v>
      </c>
      <c r="C41" s="87">
        <v>1</v>
      </c>
      <c r="D41" s="87">
        <v>1</v>
      </c>
      <c r="E41" s="87">
        <v>3</v>
      </c>
      <c r="F41" s="87">
        <v>4</v>
      </c>
      <c r="G41" s="87">
        <v>0</v>
      </c>
      <c r="H41" s="87">
        <v>0</v>
      </c>
      <c r="I41" s="87">
        <v>2</v>
      </c>
      <c r="J41" s="87">
        <v>5</v>
      </c>
      <c r="K41" s="87">
        <v>2</v>
      </c>
      <c r="L41" s="87">
        <v>0</v>
      </c>
      <c r="M41" s="88"/>
      <c r="N41" s="88"/>
      <c r="O41" s="88"/>
      <c r="P41" s="88"/>
      <c r="Q41" s="88"/>
      <c r="R41" s="88"/>
      <c r="S41" s="88"/>
      <c r="T41" s="87">
        <f t="shared" si="3"/>
        <v>23</v>
      </c>
      <c r="U41" s="87">
        <v>9</v>
      </c>
      <c r="V41" s="59">
        <f t="shared" si="4"/>
        <v>0.359375</v>
      </c>
      <c r="W41" s="42" t="s">
        <v>95</v>
      </c>
      <c r="X41" s="89" t="s">
        <v>330</v>
      </c>
      <c r="Y41" s="90" t="s">
        <v>156</v>
      </c>
      <c r="Z41" s="89" t="s">
        <v>242</v>
      </c>
      <c r="AA41" s="91" t="s">
        <v>117</v>
      </c>
      <c r="AB41" s="91">
        <v>7</v>
      </c>
      <c r="AC41" s="92" t="s">
        <v>214</v>
      </c>
      <c r="AD41" s="93" t="s">
        <v>216</v>
      </c>
      <c r="AE41" s="93" t="s">
        <v>217</v>
      </c>
      <c r="AF41" s="93" t="s">
        <v>178</v>
      </c>
    </row>
    <row r="42" spans="1:32" s="94" customFormat="1" ht="18" customHeight="1" x14ac:dyDescent="0.25">
      <c r="A42" s="87" t="s">
        <v>33</v>
      </c>
      <c r="B42" s="87">
        <v>5</v>
      </c>
      <c r="C42" s="87">
        <v>1</v>
      </c>
      <c r="D42" s="87">
        <v>3</v>
      </c>
      <c r="E42" s="87">
        <v>3</v>
      </c>
      <c r="F42" s="87">
        <v>4</v>
      </c>
      <c r="G42" s="87">
        <v>2</v>
      </c>
      <c r="H42" s="87">
        <v>0</v>
      </c>
      <c r="I42" s="87">
        <v>2</v>
      </c>
      <c r="J42" s="87">
        <v>1</v>
      </c>
      <c r="K42" s="87">
        <v>1</v>
      </c>
      <c r="L42" s="87">
        <v>0</v>
      </c>
      <c r="M42" s="88"/>
      <c r="N42" s="88"/>
      <c r="O42" s="88"/>
      <c r="P42" s="88"/>
      <c r="Q42" s="88"/>
      <c r="R42" s="88"/>
      <c r="S42" s="88"/>
      <c r="T42" s="87">
        <f t="shared" si="3"/>
        <v>22</v>
      </c>
      <c r="U42" s="87">
        <v>10</v>
      </c>
      <c r="V42" s="59">
        <f t="shared" si="4"/>
        <v>0.34375</v>
      </c>
      <c r="W42" s="42" t="s">
        <v>95</v>
      </c>
      <c r="X42" s="89" t="s">
        <v>321</v>
      </c>
      <c r="Y42" s="90" t="s">
        <v>322</v>
      </c>
      <c r="Z42" s="89" t="s">
        <v>323</v>
      </c>
      <c r="AA42" s="91" t="s">
        <v>117</v>
      </c>
      <c r="AB42" s="91">
        <v>7</v>
      </c>
      <c r="AC42" s="92" t="s">
        <v>289</v>
      </c>
      <c r="AD42" s="93" t="s">
        <v>283</v>
      </c>
      <c r="AE42" s="93" t="s">
        <v>185</v>
      </c>
      <c r="AF42" s="93" t="s">
        <v>284</v>
      </c>
    </row>
    <row r="43" spans="1:32" s="94" customFormat="1" ht="18" customHeight="1" x14ac:dyDescent="0.25">
      <c r="A43" s="87" t="s">
        <v>34</v>
      </c>
      <c r="B43" s="87">
        <v>6</v>
      </c>
      <c r="C43" s="87">
        <v>1</v>
      </c>
      <c r="D43" s="87">
        <v>2</v>
      </c>
      <c r="E43" s="87">
        <v>4</v>
      </c>
      <c r="F43" s="87">
        <v>4</v>
      </c>
      <c r="G43" s="87">
        <v>0</v>
      </c>
      <c r="H43" s="87">
        <v>0</v>
      </c>
      <c r="I43" s="87">
        <v>2</v>
      </c>
      <c r="J43" s="87">
        <v>2</v>
      </c>
      <c r="K43" s="87">
        <v>1</v>
      </c>
      <c r="L43" s="87">
        <v>0</v>
      </c>
      <c r="M43" s="88"/>
      <c r="N43" s="88"/>
      <c r="O43" s="88"/>
      <c r="P43" s="88"/>
      <c r="Q43" s="88"/>
      <c r="R43" s="88"/>
      <c r="S43" s="88"/>
      <c r="T43" s="87">
        <f t="shared" si="3"/>
        <v>22</v>
      </c>
      <c r="U43" s="87">
        <v>10</v>
      </c>
      <c r="V43" s="59">
        <f t="shared" si="4"/>
        <v>0.34375</v>
      </c>
      <c r="W43" s="42" t="s">
        <v>95</v>
      </c>
      <c r="X43" s="89" t="s">
        <v>324</v>
      </c>
      <c r="Y43" s="90" t="s">
        <v>177</v>
      </c>
      <c r="Z43" s="89" t="s">
        <v>220</v>
      </c>
      <c r="AA43" s="91" t="s">
        <v>117</v>
      </c>
      <c r="AB43" s="91">
        <v>7</v>
      </c>
      <c r="AC43" s="92" t="s">
        <v>289</v>
      </c>
      <c r="AD43" s="93" t="s">
        <v>283</v>
      </c>
      <c r="AE43" s="93" t="s">
        <v>185</v>
      </c>
      <c r="AF43" s="93" t="s">
        <v>284</v>
      </c>
    </row>
    <row r="44" spans="1:32" s="94" customFormat="1" ht="18" customHeight="1" x14ac:dyDescent="0.25">
      <c r="A44" s="87" t="s">
        <v>22</v>
      </c>
      <c r="B44" s="87">
        <v>7</v>
      </c>
      <c r="C44" s="87">
        <v>2</v>
      </c>
      <c r="D44" s="87">
        <v>3</v>
      </c>
      <c r="E44" s="87">
        <v>4</v>
      </c>
      <c r="F44" s="87">
        <v>0</v>
      </c>
      <c r="G44" s="87">
        <v>0</v>
      </c>
      <c r="H44" s="87">
        <v>0</v>
      </c>
      <c r="I44" s="87">
        <v>0</v>
      </c>
      <c r="J44" s="87">
        <v>3</v>
      </c>
      <c r="K44" s="87">
        <v>1</v>
      </c>
      <c r="L44" s="87">
        <v>1</v>
      </c>
      <c r="M44" s="88"/>
      <c r="N44" s="88"/>
      <c r="O44" s="88"/>
      <c r="P44" s="88"/>
      <c r="Q44" s="88"/>
      <c r="R44" s="88"/>
      <c r="S44" s="88"/>
      <c r="T44" s="87">
        <f t="shared" si="3"/>
        <v>21</v>
      </c>
      <c r="U44" s="87">
        <v>11</v>
      </c>
      <c r="V44" s="59">
        <f t="shared" si="4"/>
        <v>0.328125</v>
      </c>
      <c r="W44" s="42" t="s">
        <v>95</v>
      </c>
      <c r="X44" s="89" t="s">
        <v>297</v>
      </c>
      <c r="Y44" s="90" t="s">
        <v>207</v>
      </c>
      <c r="Z44" s="89" t="s">
        <v>298</v>
      </c>
      <c r="AA44" s="91" t="s">
        <v>117</v>
      </c>
      <c r="AB44" s="91">
        <v>7</v>
      </c>
      <c r="AC44" s="92" t="s">
        <v>289</v>
      </c>
      <c r="AD44" s="93" t="s">
        <v>283</v>
      </c>
      <c r="AE44" s="93" t="s">
        <v>185</v>
      </c>
      <c r="AF44" s="93" t="s">
        <v>284</v>
      </c>
    </row>
    <row r="45" spans="1:32" s="94" customFormat="1" ht="18" customHeight="1" x14ac:dyDescent="0.25">
      <c r="A45" s="87" t="s">
        <v>31</v>
      </c>
      <c r="B45" s="87">
        <v>5</v>
      </c>
      <c r="C45" s="87">
        <v>2</v>
      </c>
      <c r="D45" s="87">
        <v>3</v>
      </c>
      <c r="E45" s="87">
        <v>2</v>
      </c>
      <c r="F45" s="87">
        <v>4</v>
      </c>
      <c r="G45" s="87">
        <v>2</v>
      </c>
      <c r="H45" s="87">
        <v>0</v>
      </c>
      <c r="I45" s="87">
        <v>0</v>
      </c>
      <c r="J45" s="87">
        <v>2</v>
      </c>
      <c r="K45" s="87">
        <v>1</v>
      </c>
      <c r="L45" s="87">
        <v>0</v>
      </c>
      <c r="M45" s="88"/>
      <c r="N45" s="88"/>
      <c r="O45" s="88"/>
      <c r="P45" s="88"/>
      <c r="Q45" s="88"/>
      <c r="R45" s="88"/>
      <c r="S45" s="88"/>
      <c r="T45" s="87">
        <f t="shared" si="3"/>
        <v>21</v>
      </c>
      <c r="U45" s="87">
        <v>11</v>
      </c>
      <c r="V45" s="59">
        <f t="shared" si="4"/>
        <v>0.328125</v>
      </c>
      <c r="W45" s="42" t="s">
        <v>95</v>
      </c>
      <c r="X45" s="89" t="s">
        <v>315</v>
      </c>
      <c r="Y45" s="90" t="s">
        <v>316</v>
      </c>
      <c r="Z45" s="89" t="s">
        <v>317</v>
      </c>
      <c r="AA45" s="91" t="s">
        <v>117</v>
      </c>
      <c r="AB45" s="91">
        <v>7</v>
      </c>
      <c r="AC45" s="92" t="s">
        <v>289</v>
      </c>
      <c r="AD45" s="93" t="s">
        <v>283</v>
      </c>
      <c r="AE45" s="93" t="s">
        <v>185</v>
      </c>
      <c r="AF45" s="93" t="s">
        <v>284</v>
      </c>
    </row>
    <row r="46" spans="1:32" s="94" customFormat="1" ht="18" customHeight="1" x14ac:dyDescent="0.25">
      <c r="A46" s="87" t="s">
        <v>28</v>
      </c>
      <c r="B46" s="87">
        <v>5</v>
      </c>
      <c r="C46" s="87">
        <v>1</v>
      </c>
      <c r="D46" s="87">
        <v>3</v>
      </c>
      <c r="E46" s="87">
        <v>5</v>
      </c>
      <c r="F46" s="87">
        <v>1</v>
      </c>
      <c r="G46" s="87">
        <v>0</v>
      </c>
      <c r="H46" s="87">
        <v>0</v>
      </c>
      <c r="I46" s="87">
        <v>2</v>
      </c>
      <c r="J46" s="87">
        <v>2</v>
      </c>
      <c r="K46" s="87">
        <v>1</v>
      </c>
      <c r="L46" s="87">
        <v>0</v>
      </c>
      <c r="M46" s="88"/>
      <c r="N46" s="88"/>
      <c r="O46" s="88"/>
      <c r="P46" s="88"/>
      <c r="Q46" s="88"/>
      <c r="R46" s="88"/>
      <c r="S46" s="88"/>
      <c r="T46" s="87">
        <f t="shared" si="3"/>
        <v>20</v>
      </c>
      <c r="U46" s="87">
        <v>12</v>
      </c>
      <c r="V46" s="59">
        <f t="shared" si="4"/>
        <v>0.3125</v>
      </c>
      <c r="W46" s="42" t="s">
        <v>95</v>
      </c>
      <c r="X46" s="89" t="s">
        <v>308</v>
      </c>
      <c r="Y46" s="90" t="s">
        <v>156</v>
      </c>
      <c r="Z46" s="89" t="s">
        <v>309</v>
      </c>
      <c r="AA46" s="91" t="s">
        <v>117</v>
      </c>
      <c r="AB46" s="91">
        <v>7</v>
      </c>
      <c r="AC46" s="92" t="s">
        <v>289</v>
      </c>
      <c r="AD46" s="93" t="s">
        <v>283</v>
      </c>
      <c r="AE46" s="93" t="s">
        <v>185</v>
      </c>
      <c r="AF46" s="93" t="s">
        <v>284</v>
      </c>
    </row>
    <row r="47" spans="1:32" s="94" customFormat="1" ht="18" customHeight="1" x14ac:dyDescent="0.25">
      <c r="A47" s="87" t="s">
        <v>29</v>
      </c>
      <c r="B47" s="87">
        <v>6</v>
      </c>
      <c r="C47" s="87">
        <v>2</v>
      </c>
      <c r="D47" s="87">
        <v>3</v>
      </c>
      <c r="E47" s="87">
        <v>4</v>
      </c>
      <c r="F47" s="87">
        <v>0</v>
      </c>
      <c r="G47" s="87">
        <v>0</v>
      </c>
      <c r="H47" s="87">
        <v>0</v>
      </c>
      <c r="I47" s="87">
        <v>2</v>
      </c>
      <c r="J47" s="87">
        <v>3</v>
      </c>
      <c r="K47" s="87">
        <v>0</v>
      </c>
      <c r="L47" s="87">
        <v>0</v>
      </c>
      <c r="M47" s="88"/>
      <c r="N47" s="88"/>
      <c r="O47" s="88"/>
      <c r="P47" s="88"/>
      <c r="Q47" s="88"/>
      <c r="R47" s="88"/>
      <c r="S47" s="88"/>
      <c r="T47" s="87">
        <f t="shared" si="3"/>
        <v>20</v>
      </c>
      <c r="U47" s="87">
        <v>12</v>
      </c>
      <c r="V47" s="59">
        <f t="shared" si="4"/>
        <v>0.3125</v>
      </c>
      <c r="W47" s="42" t="s">
        <v>95</v>
      </c>
      <c r="X47" s="89" t="s">
        <v>310</v>
      </c>
      <c r="Y47" s="90" t="s">
        <v>268</v>
      </c>
      <c r="Z47" s="89" t="s">
        <v>311</v>
      </c>
      <c r="AA47" s="91" t="s">
        <v>117</v>
      </c>
      <c r="AB47" s="91">
        <v>7</v>
      </c>
      <c r="AC47" s="92" t="s">
        <v>221</v>
      </c>
      <c r="AD47" s="93" t="s">
        <v>216</v>
      </c>
      <c r="AE47" s="93" t="s">
        <v>217</v>
      </c>
      <c r="AF47" s="93" t="s">
        <v>178</v>
      </c>
    </row>
    <row r="48" spans="1:32" s="94" customFormat="1" ht="18" customHeight="1" x14ac:dyDescent="0.25">
      <c r="A48" s="87" t="s">
        <v>42</v>
      </c>
      <c r="B48" s="87">
        <v>7</v>
      </c>
      <c r="C48" s="87">
        <v>1</v>
      </c>
      <c r="D48" s="87">
        <v>3</v>
      </c>
      <c r="E48" s="87">
        <v>4</v>
      </c>
      <c r="F48" s="87">
        <v>0</v>
      </c>
      <c r="G48" s="87">
        <v>0</v>
      </c>
      <c r="H48" s="87">
        <v>0</v>
      </c>
      <c r="I48" s="87">
        <v>0</v>
      </c>
      <c r="J48" s="87">
        <v>3</v>
      </c>
      <c r="K48" s="87">
        <v>1</v>
      </c>
      <c r="L48" s="87">
        <v>0</v>
      </c>
      <c r="M48" s="88"/>
      <c r="N48" s="88"/>
      <c r="O48" s="88"/>
      <c r="P48" s="88"/>
      <c r="Q48" s="88"/>
      <c r="R48" s="88"/>
      <c r="S48" s="88"/>
      <c r="T48" s="87">
        <f t="shared" si="3"/>
        <v>19</v>
      </c>
      <c r="U48" s="87">
        <v>13</v>
      </c>
      <c r="V48" s="59">
        <f t="shared" si="4"/>
        <v>0.296875</v>
      </c>
      <c r="W48" s="42" t="s">
        <v>95</v>
      </c>
      <c r="X48" s="89" t="s">
        <v>339</v>
      </c>
      <c r="Y48" s="90" t="s">
        <v>340</v>
      </c>
      <c r="Z48" s="89" t="s">
        <v>341</v>
      </c>
      <c r="AA48" s="91" t="s">
        <v>117</v>
      </c>
      <c r="AB48" s="91">
        <v>7</v>
      </c>
      <c r="AC48" s="92" t="s">
        <v>289</v>
      </c>
      <c r="AD48" s="93" t="s">
        <v>283</v>
      </c>
      <c r="AE48" s="93" t="s">
        <v>185</v>
      </c>
      <c r="AF48" s="93" t="s">
        <v>284</v>
      </c>
    </row>
    <row r="49" spans="1:32" s="94" customFormat="1" ht="18" customHeight="1" x14ac:dyDescent="0.25">
      <c r="A49" s="87" t="s">
        <v>26</v>
      </c>
      <c r="B49" s="87">
        <v>4</v>
      </c>
      <c r="C49" s="87">
        <v>1</v>
      </c>
      <c r="D49" s="87">
        <v>2</v>
      </c>
      <c r="E49" s="87">
        <v>4</v>
      </c>
      <c r="F49" s="87">
        <v>2</v>
      </c>
      <c r="G49" s="87">
        <v>2</v>
      </c>
      <c r="H49" s="87">
        <v>0</v>
      </c>
      <c r="I49" s="87">
        <v>0</v>
      </c>
      <c r="J49" s="87">
        <v>2</v>
      </c>
      <c r="K49" s="87">
        <v>1</v>
      </c>
      <c r="L49" s="87">
        <v>0</v>
      </c>
      <c r="M49" s="88"/>
      <c r="N49" s="88"/>
      <c r="O49" s="88"/>
      <c r="P49" s="88"/>
      <c r="Q49" s="88"/>
      <c r="R49" s="88"/>
      <c r="S49" s="88"/>
      <c r="T49" s="87">
        <f t="shared" si="3"/>
        <v>18</v>
      </c>
      <c r="U49" s="87">
        <v>14</v>
      </c>
      <c r="V49" s="59">
        <f t="shared" si="4"/>
        <v>0.28125</v>
      </c>
      <c r="W49" s="42" t="s">
        <v>95</v>
      </c>
      <c r="X49" s="89" t="s">
        <v>305</v>
      </c>
      <c r="Y49" s="90" t="s">
        <v>288</v>
      </c>
      <c r="Z49" s="89" t="s">
        <v>306</v>
      </c>
      <c r="AA49" s="91" t="s">
        <v>117</v>
      </c>
      <c r="AB49" s="91">
        <v>7</v>
      </c>
      <c r="AC49" s="92" t="s">
        <v>289</v>
      </c>
      <c r="AD49" s="93" t="s">
        <v>283</v>
      </c>
      <c r="AE49" s="93" t="s">
        <v>185</v>
      </c>
      <c r="AF49" s="93" t="s">
        <v>284</v>
      </c>
    </row>
    <row r="50" spans="1:32" s="94" customFormat="1" ht="18" customHeight="1" x14ac:dyDescent="0.25">
      <c r="A50" s="87" t="s">
        <v>36</v>
      </c>
      <c r="B50" s="87">
        <v>6</v>
      </c>
      <c r="C50" s="87">
        <v>1</v>
      </c>
      <c r="D50" s="87">
        <v>1</v>
      </c>
      <c r="E50" s="87">
        <v>2</v>
      </c>
      <c r="F50" s="87">
        <v>4</v>
      </c>
      <c r="G50" s="87">
        <v>0</v>
      </c>
      <c r="H50" s="87">
        <v>0</v>
      </c>
      <c r="I50" s="87">
        <v>2</v>
      </c>
      <c r="J50" s="87">
        <v>2</v>
      </c>
      <c r="K50" s="87">
        <v>0</v>
      </c>
      <c r="L50" s="87">
        <v>0</v>
      </c>
      <c r="M50" s="88"/>
      <c r="N50" s="88"/>
      <c r="O50" s="88"/>
      <c r="P50" s="88"/>
      <c r="Q50" s="88"/>
      <c r="R50" s="88"/>
      <c r="S50" s="88"/>
      <c r="T50" s="87">
        <f t="shared" si="3"/>
        <v>18</v>
      </c>
      <c r="U50" s="87">
        <v>14</v>
      </c>
      <c r="V50" s="59">
        <f t="shared" si="4"/>
        <v>0.28125</v>
      </c>
      <c r="W50" s="42" t="s">
        <v>95</v>
      </c>
      <c r="X50" s="89" t="s">
        <v>328</v>
      </c>
      <c r="Y50" s="90" t="s">
        <v>329</v>
      </c>
      <c r="Z50" s="89" t="s">
        <v>157</v>
      </c>
      <c r="AA50" s="91" t="s">
        <v>117</v>
      </c>
      <c r="AB50" s="91">
        <v>7</v>
      </c>
      <c r="AC50" s="92" t="s">
        <v>221</v>
      </c>
      <c r="AD50" s="93" t="s">
        <v>283</v>
      </c>
      <c r="AE50" s="93" t="s">
        <v>185</v>
      </c>
      <c r="AF50" s="93" t="s">
        <v>284</v>
      </c>
    </row>
    <row r="51" spans="1:32" s="94" customFormat="1" ht="18" customHeight="1" x14ac:dyDescent="0.25">
      <c r="A51" s="87" t="s">
        <v>25</v>
      </c>
      <c r="B51" s="87">
        <v>4</v>
      </c>
      <c r="C51" s="87">
        <v>1</v>
      </c>
      <c r="D51" s="87">
        <v>5</v>
      </c>
      <c r="E51" s="87">
        <v>5</v>
      </c>
      <c r="F51" s="87">
        <v>1</v>
      </c>
      <c r="G51" s="87">
        <v>0</v>
      </c>
      <c r="H51" s="87">
        <v>0</v>
      </c>
      <c r="I51" s="87">
        <v>0</v>
      </c>
      <c r="J51" s="87">
        <v>0</v>
      </c>
      <c r="K51" s="87">
        <v>1</v>
      </c>
      <c r="L51" s="87">
        <v>0</v>
      </c>
      <c r="M51" s="88"/>
      <c r="N51" s="88"/>
      <c r="O51" s="88"/>
      <c r="P51" s="88"/>
      <c r="Q51" s="88"/>
      <c r="R51" s="88"/>
      <c r="S51" s="88"/>
      <c r="T51" s="87">
        <f t="shared" si="3"/>
        <v>17</v>
      </c>
      <c r="U51" s="87">
        <v>15</v>
      </c>
      <c r="V51" s="59">
        <f t="shared" si="4"/>
        <v>0.265625</v>
      </c>
      <c r="W51" s="42" t="s">
        <v>95</v>
      </c>
      <c r="X51" s="89" t="s">
        <v>304</v>
      </c>
      <c r="Y51" s="90" t="s">
        <v>168</v>
      </c>
      <c r="Z51" s="89" t="s">
        <v>157</v>
      </c>
      <c r="AA51" s="91" t="s">
        <v>117</v>
      </c>
      <c r="AB51" s="91">
        <v>7</v>
      </c>
      <c r="AC51" s="92" t="s">
        <v>289</v>
      </c>
      <c r="AD51" s="93" t="s">
        <v>283</v>
      </c>
      <c r="AE51" s="93" t="s">
        <v>185</v>
      </c>
      <c r="AF51" s="93" t="s">
        <v>284</v>
      </c>
    </row>
    <row r="52" spans="1:32" s="94" customFormat="1" ht="18" customHeight="1" x14ac:dyDescent="0.25">
      <c r="A52" s="87" t="s">
        <v>39</v>
      </c>
      <c r="B52" s="87">
        <v>5</v>
      </c>
      <c r="C52" s="87">
        <v>0</v>
      </c>
      <c r="D52" s="87">
        <v>3</v>
      </c>
      <c r="E52" s="87">
        <v>4</v>
      </c>
      <c r="F52" s="87">
        <v>0</v>
      </c>
      <c r="G52" s="87">
        <v>0</v>
      </c>
      <c r="H52" s="87">
        <v>0</v>
      </c>
      <c r="I52" s="87">
        <v>2</v>
      </c>
      <c r="J52" s="87">
        <v>2</v>
      </c>
      <c r="K52" s="87">
        <v>1</v>
      </c>
      <c r="L52" s="87">
        <v>0</v>
      </c>
      <c r="M52" s="88"/>
      <c r="N52" s="88"/>
      <c r="O52" s="88"/>
      <c r="P52" s="88"/>
      <c r="Q52" s="88"/>
      <c r="R52" s="88"/>
      <c r="S52" s="88"/>
      <c r="T52" s="87">
        <f t="shared" si="3"/>
        <v>17</v>
      </c>
      <c r="U52" s="87">
        <v>15</v>
      </c>
      <c r="V52" s="59">
        <f t="shared" si="4"/>
        <v>0.265625</v>
      </c>
      <c r="W52" s="42" t="s">
        <v>95</v>
      </c>
      <c r="X52" s="89" t="s">
        <v>333</v>
      </c>
      <c r="Y52" s="90" t="s">
        <v>226</v>
      </c>
      <c r="Z52" s="89" t="s">
        <v>178</v>
      </c>
      <c r="AA52" s="91" t="s">
        <v>117</v>
      </c>
      <c r="AB52" s="91">
        <v>7</v>
      </c>
      <c r="AC52" s="92" t="s">
        <v>289</v>
      </c>
      <c r="AD52" s="93" t="s">
        <v>283</v>
      </c>
      <c r="AE52" s="93" t="s">
        <v>185</v>
      </c>
      <c r="AF52" s="93" t="s">
        <v>284</v>
      </c>
    </row>
    <row r="53" spans="1:32" s="94" customFormat="1" ht="18" customHeight="1" x14ac:dyDescent="0.25">
      <c r="A53" s="87" t="s">
        <v>19</v>
      </c>
      <c r="B53" s="87">
        <v>5</v>
      </c>
      <c r="C53" s="87">
        <v>1</v>
      </c>
      <c r="D53" s="87">
        <v>3</v>
      </c>
      <c r="E53" s="87">
        <v>4</v>
      </c>
      <c r="F53" s="87">
        <v>0</v>
      </c>
      <c r="G53" s="87">
        <v>0</v>
      </c>
      <c r="H53" s="87">
        <v>0</v>
      </c>
      <c r="I53" s="87">
        <v>0</v>
      </c>
      <c r="J53" s="87">
        <v>2</v>
      </c>
      <c r="K53" s="87">
        <v>0</v>
      </c>
      <c r="L53" s="87">
        <v>0</v>
      </c>
      <c r="M53" s="88"/>
      <c r="N53" s="88"/>
      <c r="O53" s="88"/>
      <c r="P53" s="88"/>
      <c r="Q53" s="88"/>
      <c r="R53" s="88"/>
      <c r="S53" s="88"/>
      <c r="T53" s="87">
        <f t="shared" si="3"/>
        <v>15</v>
      </c>
      <c r="U53" s="87">
        <v>16</v>
      </c>
      <c r="V53" s="59">
        <f t="shared" si="4"/>
        <v>0.234375</v>
      </c>
      <c r="W53" s="42" t="s">
        <v>95</v>
      </c>
      <c r="X53" s="89" t="s">
        <v>291</v>
      </c>
      <c r="Y53" s="90" t="s">
        <v>292</v>
      </c>
      <c r="Z53" s="89" t="s">
        <v>181</v>
      </c>
      <c r="AA53" s="91" t="s">
        <v>117</v>
      </c>
      <c r="AB53" s="91">
        <v>7</v>
      </c>
      <c r="AC53" s="92" t="s">
        <v>289</v>
      </c>
      <c r="AD53" s="93" t="s">
        <v>283</v>
      </c>
      <c r="AE53" s="93" t="s">
        <v>185</v>
      </c>
      <c r="AF53" s="93" t="s">
        <v>284</v>
      </c>
    </row>
    <row r="54" spans="1:32" s="94" customFormat="1" ht="18" customHeight="1" x14ac:dyDescent="0.25">
      <c r="A54" s="87" t="s">
        <v>41</v>
      </c>
      <c r="B54" s="87">
        <v>5</v>
      </c>
      <c r="C54" s="87">
        <v>0</v>
      </c>
      <c r="D54" s="87">
        <v>1</v>
      </c>
      <c r="E54" s="87">
        <v>4</v>
      </c>
      <c r="F54" s="87">
        <v>2</v>
      </c>
      <c r="G54" s="87">
        <v>0</v>
      </c>
      <c r="H54" s="87">
        <v>0</v>
      </c>
      <c r="I54" s="87">
        <v>0</v>
      </c>
      <c r="J54" s="87">
        <v>2</v>
      </c>
      <c r="K54" s="87">
        <v>1</v>
      </c>
      <c r="L54" s="87">
        <v>0</v>
      </c>
      <c r="M54" s="88"/>
      <c r="N54" s="88"/>
      <c r="O54" s="88"/>
      <c r="P54" s="88"/>
      <c r="Q54" s="88"/>
      <c r="R54" s="88"/>
      <c r="S54" s="88"/>
      <c r="T54" s="87">
        <f t="shared" si="3"/>
        <v>15</v>
      </c>
      <c r="U54" s="87">
        <v>16</v>
      </c>
      <c r="V54" s="59">
        <f t="shared" si="4"/>
        <v>0.234375</v>
      </c>
      <c r="W54" s="42" t="s">
        <v>95</v>
      </c>
      <c r="X54" s="89" t="s">
        <v>337</v>
      </c>
      <c r="Y54" s="90" t="s">
        <v>338</v>
      </c>
      <c r="Z54" s="89" t="s">
        <v>282</v>
      </c>
      <c r="AA54" s="91" t="s">
        <v>117</v>
      </c>
      <c r="AB54" s="91">
        <v>7</v>
      </c>
      <c r="AC54" s="92" t="s">
        <v>289</v>
      </c>
      <c r="AD54" s="93" t="s">
        <v>283</v>
      </c>
      <c r="AE54" s="93" t="s">
        <v>185</v>
      </c>
      <c r="AF54" s="93" t="s">
        <v>284</v>
      </c>
    </row>
    <row r="55" spans="1:32" s="94" customFormat="1" ht="18" customHeight="1" x14ac:dyDescent="0.25">
      <c r="A55" s="87" t="s">
        <v>35</v>
      </c>
      <c r="B55" s="87">
        <v>5</v>
      </c>
      <c r="C55" s="87">
        <v>0</v>
      </c>
      <c r="D55" s="87">
        <v>1</v>
      </c>
      <c r="E55" s="87">
        <v>3</v>
      </c>
      <c r="F55" s="87">
        <v>0</v>
      </c>
      <c r="G55" s="87">
        <v>0</v>
      </c>
      <c r="H55" s="87">
        <v>0</v>
      </c>
      <c r="I55" s="87">
        <v>2</v>
      </c>
      <c r="J55" s="87">
        <v>3</v>
      </c>
      <c r="K55" s="87">
        <v>0</v>
      </c>
      <c r="L55" s="87">
        <v>0</v>
      </c>
      <c r="M55" s="88"/>
      <c r="N55" s="88"/>
      <c r="O55" s="88"/>
      <c r="P55" s="88"/>
      <c r="Q55" s="88"/>
      <c r="R55" s="88"/>
      <c r="S55" s="88"/>
      <c r="T55" s="87">
        <f t="shared" si="3"/>
        <v>14</v>
      </c>
      <c r="U55" s="87">
        <v>17</v>
      </c>
      <c r="V55" s="59">
        <f t="shared" si="4"/>
        <v>0.21875</v>
      </c>
      <c r="W55" s="42" t="s">
        <v>95</v>
      </c>
      <c r="X55" s="89" t="s">
        <v>325</v>
      </c>
      <c r="Y55" s="90" t="s">
        <v>326</v>
      </c>
      <c r="Z55" s="89" t="s">
        <v>327</v>
      </c>
      <c r="AA55" s="91" t="s">
        <v>117</v>
      </c>
      <c r="AB55" s="91">
        <v>7</v>
      </c>
      <c r="AC55" s="92" t="s">
        <v>214</v>
      </c>
      <c r="AD55" s="93" t="s">
        <v>216</v>
      </c>
      <c r="AE55" s="93" t="s">
        <v>217</v>
      </c>
      <c r="AF55" s="93" t="s">
        <v>178</v>
      </c>
    </row>
    <row r="56" spans="1:32" s="94" customFormat="1" ht="18" customHeight="1" x14ac:dyDescent="0.25">
      <c r="A56" s="87" t="s">
        <v>30</v>
      </c>
      <c r="B56" s="87">
        <v>4</v>
      </c>
      <c r="C56" s="87">
        <v>1</v>
      </c>
      <c r="D56" s="87">
        <v>3</v>
      </c>
      <c r="E56" s="87">
        <v>4</v>
      </c>
      <c r="F56" s="87">
        <v>0</v>
      </c>
      <c r="G56" s="87">
        <v>0</v>
      </c>
      <c r="H56" s="87">
        <v>0</v>
      </c>
      <c r="I56" s="87">
        <v>0</v>
      </c>
      <c r="J56" s="87">
        <v>1</v>
      </c>
      <c r="K56" s="87">
        <v>0</v>
      </c>
      <c r="L56" s="87">
        <v>0</v>
      </c>
      <c r="M56" s="88"/>
      <c r="N56" s="88"/>
      <c r="O56" s="88"/>
      <c r="P56" s="88"/>
      <c r="Q56" s="88"/>
      <c r="R56" s="88"/>
      <c r="S56" s="88"/>
      <c r="T56" s="87">
        <f t="shared" si="3"/>
        <v>13</v>
      </c>
      <c r="U56" s="87">
        <v>18</v>
      </c>
      <c r="V56" s="59">
        <f t="shared" si="4"/>
        <v>0.203125</v>
      </c>
      <c r="W56" s="42" t="s">
        <v>95</v>
      </c>
      <c r="X56" s="89" t="s">
        <v>312</v>
      </c>
      <c r="Y56" s="90" t="s">
        <v>313</v>
      </c>
      <c r="Z56" s="89" t="s">
        <v>314</v>
      </c>
      <c r="AA56" s="91" t="s">
        <v>117</v>
      </c>
      <c r="AB56" s="91">
        <v>7</v>
      </c>
      <c r="AC56" s="92" t="s">
        <v>221</v>
      </c>
      <c r="AD56" s="93" t="s">
        <v>216</v>
      </c>
      <c r="AE56" s="93" t="s">
        <v>217</v>
      </c>
      <c r="AF56" s="93" t="s">
        <v>178</v>
      </c>
    </row>
    <row r="57" spans="1:32" s="61" customFormat="1" ht="18" customHeight="1" x14ac:dyDescent="0.2">
      <c r="A57" s="56" t="s">
        <v>47</v>
      </c>
      <c r="B57" s="56">
        <v>4</v>
      </c>
      <c r="C57" s="56">
        <v>0</v>
      </c>
      <c r="D57" s="56">
        <v>5</v>
      </c>
      <c r="E57" s="56">
        <v>4</v>
      </c>
      <c r="F57" s="56">
        <v>4</v>
      </c>
      <c r="G57" s="56">
        <v>0</v>
      </c>
      <c r="H57" s="56">
        <v>0</v>
      </c>
      <c r="I57" s="56">
        <v>0</v>
      </c>
      <c r="J57" s="56">
        <v>2</v>
      </c>
      <c r="K57" s="56">
        <v>0</v>
      </c>
      <c r="L57" s="58"/>
      <c r="M57" s="58"/>
      <c r="N57" s="58"/>
      <c r="O57" s="58"/>
      <c r="P57" s="58"/>
      <c r="Q57" s="58"/>
      <c r="R57" s="58"/>
      <c r="S57" s="58"/>
      <c r="T57" s="56">
        <f t="shared" ref="T57:T64" si="5">SUM(B57:K57)</f>
        <v>19</v>
      </c>
      <c r="U57" s="56">
        <v>1</v>
      </c>
      <c r="V57" s="62">
        <f t="shared" ref="V57:V64" si="6">T57/46</f>
        <v>0.41304347826086957</v>
      </c>
      <c r="W57" s="63" t="s">
        <v>94</v>
      </c>
      <c r="X57" s="38" t="s">
        <v>274</v>
      </c>
      <c r="Y57" s="47" t="s">
        <v>275</v>
      </c>
      <c r="Z57" s="48" t="s">
        <v>227</v>
      </c>
      <c r="AA57" s="49" t="s">
        <v>117</v>
      </c>
      <c r="AB57" s="49">
        <v>8</v>
      </c>
      <c r="AC57" s="50" t="s">
        <v>221</v>
      </c>
      <c r="AD57" s="44" t="s">
        <v>285</v>
      </c>
      <c r="AE57" s="51" t="s">
        <v>177</v>
      </c>
      <c r="AF57" s="51" t="s">
        <v>159</v>
      </c>
    </row>
    <row r="58" spans="1:32" s="61" customFormat="1" ht="18" customHeight="1" x14ac:dyDescent="0.2">
      <c r="A58" s="56" t="s">
        <v>43</v>
      </c>
      <c r="B58" s="56">
        <v>4</v>
      </c>
      <c r="C58" s="56">
        <v>2</v>
      </c>
      <c r="D58" s="56">
        <v>5</v>
      </c>
      <c r="E58" s="56">
        <v>2</v>
      </c>
      <c r="F58" s="56">
        <v>2</v>
      </c>
      <c r="G58" s="56">
        <v>0</v>
      </c>
      <c r="H58" s="56">
        <v>2</v>
      </c>
      <c r="I58" s="56">
        <v>0</v>
      </c>
      <c r="J58" s="56">
        <v>0</v>
      </c>
      <c r="K58" s="56">
        <v>1</v>
      </c>
      <c r="L58" s="58"/>
      <c r="M58" s="58"/>
      <c r="N58" s="58"/>
      <c r="O58" s="58"/>
      <c r="P58" s="58"/>
      <c r="Q58" s="58"/>
      <c r="R58" s="58"/>
      <c r="S58" s="58"/>
      <c r="T58" s="56">
        <f t="shared" si="5"/>
        <v>18</v>
      </c>
      <c r="U58" s="56">
        <v>2</v>
      </c>
      <c r="V58" s="62">
        <f t="shared" si="6"/>
        <v>0.39130434782608697</v>
      </c>
      <c r="W58" s="63" t="s">
        <v>95</v>
      </c>
      <c r="X58" s="38" t="s">
        <v>264</v>
      </c>
      <c r="Y58" s="47" t="s">
        <v>265</v>
      </c>
      <c r="Z58" s="48" t="s">
        <v>266</v>
      </c>
      <c r="AA58" s="49" t="s">
        <v>117</v>
      </c>
      <c r="AB58" s="49">
        <v>8</v>
      </c>
      <c r="AC58" s="50" t="s">
        <v>263</v>
      </c>
      <c r="AD58" s="44" t="s">
        <v>285</v>
      </c>
      <c r="AE58" s="51" t="s">
        <v>177</v>
      </c>
      <c r="AF58" s="51" t="s">
        <v>159</v>
      </c>
    </row>
    <row r="59" spans="1:32" s="61" customFormat="1" ht="18" customHeight="1" x14ac:dyDescent="0.2">
      <c r="A59" s="56" t="s">
        <v>48</v>
      </c>
      <c r="B59" s="56">
        <v>8</v>
      </c>
      <c r="C59" s="56">
        <v>1</v>
      </c>
      <c r="D59" s="56">
        <v>3</v>
      </c>
      <c r="E59" s="56">
        <v>3</v>
      </c>
      <c r="F59" s="56">
        <v>0</v>
      </c>
      <c r="G59" s="56">
        <v>0</v>
      </c>
      <c r="H59" s="56">
        <v>0</v>
      </c>
      <c r="I59" s="56">
        <v>0</v>
      </c>
      <c r="J59" s="56">
        <v>2</v>
      </c>
      <c r="K59" s="56">
        <v>0</v>
      </c>
      <c r="L59" s="58"/>
      <c r="M59" s="58"/>
      <c r="N59" s="58"/>
      <c r="O59" s="58"/>
      <c r="P59" s="58"/>
      <c r="Q59" s="58"/>
      <c r="R59" s="58"/>
      <c r="S59" s="58"/>
      <c r="T59" s="56">
        <f t="shared" si="5"/>
        <v>17</v>
      </c>
      <c r="U59" s="56">
        <v>3</v>
      </c>
      <c r="V59" s="62">
        <f t="shared" si="6"/>
        <v>0.36956521739130432</v>
      </c>
      <c r="W59" s="63" t="s">
        <v>95</v>
      </c>
      <c r="X59" s="64" t="s">
        <v>276</v>
      </c>
      <c r="Y59" s="47" t="s">
        <v>156</v>
      </c>
      <c r="Z59" s="48" t="s">
        <v>277</v>
      </c>
      <c r="AA59" s="49" t="s">
        <v>117</v>
      </c>
      <c r="AB59" s="49">
        <v>8</v>
      </c>
      <c r="AC59" s="50" t="s">
        <v>221</v>
      </c>
      <c r="AD59" s="44" t="s">
        <v>285</v>
      </c>
      <c r="AE59" s="51" t="s">
        <v>177</v>
      </c>
      <c r="AF59" s="51" t="s">
        <v>159</v>
      </c>
    </row>
    <row r="60" spans="1:32" s="61" customFormat="1" ht="18" customHeight="1" x14ac:dyDescent="0.2">
      <c r="A60" s="56" t="s">
        <v>50</v>
      </c>
      <c r="B60" s="56">
        <v>5</v>
      </c>
      <c r="C60" s="56">
        <v>0</v>
      </c>
      <c r="D60" s="56">
        <v>5</v>
      </c>
      <c r="E60" s="56">
        <v>3</v>
      </c>
      <c r="F60" s="56">
        <v>4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8"/>
      <c r="M60" s="58"/>
      <c r="N60" s="58"/>
      <c r="O60" s="58"/>
      <c r="P60" s="58"/>
      <c r="Q60" s="58"/>
      <c r="R60" s="58"/>
      <c r="S60" s="58"/>
      <c r="T60" s="56">
        <f t="shared" si="5"/>
        <v>17</v>
      </c>
      <c r="U60" s="56">
        <v>3</v>
      </c>
      <c r="V60" s="62">
        <f t="shared" si="6"/>
        <v>0.36956521739130432</v>
      </c>
      <c r="W60" s="63" t="s">
        <v>95</v>
      </c>
      <c r="X60" s="38" t="s">
        <v>280</v>
      </c>
      <c r="Y60" s="47" t="s">
        <v>281</v>
      </c>
      <c r="Z60" s="48" t="s">
        <v>282</v>
      </c>
      <c r="AA60" s="49" t="s">
        <v>117</v>
      </c>
      <c r="AB60" s="49">
        <v>8</v>
      </c>
      <c r="AC60" s="50" t="s">
        <v>221</v>
      </c>
      <c r="AD60" s="44" t="s">
        <v>285</v>
      </c>
      <c r="AE60" s="51" t="s">
        <v>177</v>
      </c>
      <c r="AF60" s="51" t="s">
        <v>159</v>
      </c>
    </row>
    <row r="61" spans="1:32" s="61" customFormat="1" ht="18" customHeight="1" x14ac:dyDescent="0.2">
      <c r="A61" s="56" t="s">
        <v>44</v>
      </c>
      <c r="B61" s="56">
        <v>1</v>
      </c>
      <c r="C61" s="56">
        <v>0</v>
      </c>
      <c r="D61" s="56">
        <v>5</v>
      </c>
      <c r="E61" s="56">
        <v>4</v>
      </c>
      <c r="F61" s="56">
        <v>4</v>
      </c>
      <c r="G61" s="56">
        <v>0</v>
      </c>
      <c r="H61" s="56">
        <v>0</v>
      </c>
      <c r="I61" s="56">
        <v>0</v>
      </c>
      <c r="J61" s="56">
        <v>2</v>
      </c>
      <c r="K61" s="56">
        <v>0</v>
      </c>
      <c r="L61" s="58"/>
      <c r="M61" s="58"/>
      <c r="N61" s="58"/>
      <c r="O61" s="58"/>
      <c r="P61" s="58"/>
      <c r="Q61" s="58"/>
      <c r="R61" s="58"/>
      <c r="S61" s="58"/>
      <c r="T61" s="56">
        <f t="shared" si="5"/>
        <v>16</v>
      </c>
      <c r="U61" s="56">
        <v>4</v>
      </c>
      <c r="V61" s="62">
        <f t="shared" si="6"/>
        <v>0.34782608695652173</v>
      </c>
      <c r="W61" s="63" t="s">
        <v>95</v>
      </c>
      <c r="X61" s="38" t="s">
        <v>267</v>
      </c>
      <c r="Y61" s="47" t="s">
        <v>268</v>
      </c>
      <c r="Z61" s="48" t="s">
        <v>269</v>
      </c>
      <c r="AA61" s="49" t="s">
        <v>117</v>
      </c>
      <c r="AB61" s="49">
        <v>8</v>
      </c>
      <c r="AC61" s="50" t="s">
        <v>221</v>
      </c>
      <c r="AD61" s="44" t="s">
        <v>285</v>
      </c>
      <c r="AE61" s="51" t="s">
        <v>177</v>
      </c>
      <c r="AF61" s="51" t="s">
        <v>159</v>
      </c>
    </row>
    <row r="62" spans="1:32" s="61" customFormat="1" ht="18" customHeight="1" x14ac:dyDescent="0.2">
      <c r="A62" s="56" t="s">
        <v>45</v>
      </c>
      <c r="B62" s="56">
        <v>4</v>
      </c>
      <c r="C62" s="56">
        <v>2</v>
      </c>
      <c r="D62" s="56">
        <v>5</v>
      </c>
      <c r="E62" s="56">
        <v>0</v>
      </c>
      <c r="F62" s="56">
        <v>2</v>
      </c>
      <c r="G62" s="56">
        <v>0</v>
      </c>
      <c r="H62" s="56">
        <v>0</v>
      </c>
      <c r="I62" s="56">
        <v>0</v>
      </c>
      <c r="J62" s="56">
        <v>2</v>
      </c>
      <c r="K62" s="56">
        <v>0</v>
      </c>
      <c r="L62" s="58"/>
      <c r="M62" s="58"/>
      <c r="N62" s="58"/>
      <c r="O62" s="58"/>
      <c r="P62" s="58"/>
      <c r="Q62" s="58"/>
      <c r="R62" s="58"/>
      <c r="S62" s="58"/>
      <c r="T62" s="56">
        <f t="shared" si="5"/>
        <v>15</v>
      </c>
      <c r="U62" s="56">
        <v>5</v>
      </c>
      <c r="V62" s="62">
        <f t="shared" si="6"/>
        <v>0.32608695652173914</v>
      </c>
      <c r="W62" s="63" t="s">
        <v>95</v>
      </c>
      <c r="X62" s="85" t="s">
        <v>270</v>
      </c>
      <c r="Y62" s="47" t="s">
        <v>268</v>
      </c>
      <c r="Z62" s="48" t="s">
        <v>271</v>
      </c>
      <c r="AA62" s="49" t="s">
        <v>117</v>
      </c>
      <c r="AB62" s="49">
        <v>8</v>
      </c>
      <c r="AC62" s="50" t="s">
        <v>221</v>
      </c>
      <c r="AD62" s="44" t="s">
        <v>285</v>
      </c>
      <c r="AE62" s="51" t="s">
        <v>177</v>
      </c>
      <c r="AF62" s="51" t="s">
        <v>159</v>
      </c>
    </row>
    <row r="63" spans="1:32" s="61" customFormat="1" ht="18" customHeight="1" x14ac:dyDescent="0.2">
      <c r="A63" s="56" t="s">
        <v>46</v>
      </c>
      <c r="B63" s="56">
        <v>4</v>
      </c>
      <c r="C63" s="56">
        <v>0</v>
      </c>
      <c r="D63" s="56">
        <v>4</v>
      </c>
      <c r="E63" s="56">
        <v>5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8"/>
      <c r="M63" s="58"/>
      <c r="N63" s="58"/>
      <c r="O63" s="58"/>
      <c r="P63" s="58"/>
      <c r="Q63" s="58"/>
      <c r="R63" s="58"/>
      <c r="S63" s="58"/>
      <c r="T63" s="56">
        <f t="shared" si="5"/>
        <v>13</v>
      </c>
      <c r="U63" s="56">
        <v>6</v>
      </c>
      <c r="V63" s="62">
        <f t="shared" si="6"/>
        <v>0.28260869565217389</v>
      </c>
      <c r="W63" s="63" t="s">
        <v>95</v>
      </c>
      <c r="X63" s="38" t="s">
        <v>272</v>
      </c>
      <c r="Y63" s="47" t="s">
        <v>273</v>
      </c>
      <c r="Z63" s="48" t="s">
        <v>197</v>
      </c>
      <c r="AA63" s="49" t="s">
        <v>117</v>
      </c>
      <c r="AB63" s="49">
        <v>8</v>
      </c>
      <c r="AC63" s="50" t="s">
        <v>221</v>
      </c>
      <c r="AD63" s="44" t="s">
        <v>285</v>
      </c>
      <c r="AE63" s="51" t="s">
        <v>177</v>
      </c>
      <c r="AF63" s="51" t="s">
        <v>159</v>
      </c>
    </row>
    <row r="64" spans="1:32" s="61" customFormat="1" ht="18" customHeight="1" x14ac:dyDescent="0.2">
      <c r="A64" s="56" t="s">
        <v>49</v>
      </c>
      <c r="B64" s="56">
        <v>3</v>
      </c>
      <c r="C64" s="56">
        <v>0</v>
      </c>
      <c r="D64" s="56">
        <v>3</v>
      </c>
      <c r="E64" s="56">
        <v>3</v>
      </c>
      <c r="F64" s="56">
        <v>2</v>
      </c>
      <c r="G64" s="56">
        <v>0</v>
      </c>
      <c r="H64" s="56">
        <v>0</v>
      </c>
      <c r="I64" s="56">
        <v>0</v>
      </c>
      <c r="J64" s="56">
        <v>2</v>
      </c>
      <c r="K64" s="56">
        <v>0</v>
      </c>
      <c r="L64" s="58"/>
      <c r="M64" s="58"/>
      <c r="N64" s="58"/>
      <c r="O64" s="58"/>
      <c r="P64" s="58"/>
      <c r="Q64" s="58"/>
      <c r="R64" s="58"/>
      <c r="S64" s="58"/>
      <c r="T64" s="56">
        <f t="shared" si="5"/>
        <v>13</v>
      </c>
      <c r="U64" s="56">
        <v>6</v>
      </c>
      <c r="V64" s="62">
        <f t="shared" si="6"/>
        <v>0.28260869565217389</v>
      </c>
      <c r="W64" s="63" t="s">
        <v>95</v>
      </c>
      <c r="X64" s="38" t="s">
        <v>278</v>
      </c>
      <c r="Y64" s="47" t="s">
        <v>279</v>
      </c>
      <c r="Z64" s="48" t="s">
        <v>154</v>
      </c>
      <c r="AA64" s="49" t="s">
        <v>117</v>
      </c>
      <c r="AB64" s="49">
        <v>8</v>
      </c>
      <c r="AC64" s="50" t="s">
        <v>221</v>
      </c>
      <c r="AD64" s="44" t="s">
        <v>285</v>
      </c>
      <c r="AE64" s="51" t="s">
        <v>177</v>
      </c>
      <c r="AF64" s="51" t="s">
        <v>159</v>
      </c>
    </row>
    <row r="65" spans="1:32" s="61" customFormat="1" ht="18" customHeight="1" x14ac:dyDescent="0.2">
      <c r="A65" s="57" t="s">
        <v>51</v>
      </c>
      <c r="B65" s="57">
        <v>11</v>
      </c>
      <c r="C65" s="57">
        <v>16</v>
      </c>
      <c r="D65" s="57">
        <v>3</v>
      </c>
      <c r="E65" s="57">
        <v>5</v>
      </c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7">
        <f>B65+C65+D65+E65</f>
        <v>35</v>
      </c>
      <c r="U65" s="57">
        <v>1</v>
      </c>
      <c r="V65" s="59">
        <f>T65/53</f>
        <v>0.660377358490566</v>
      </c>
      <c r="W65" s="86" t="s">
        <v>93</v>
      </c>
      <c r="X65" s="43" t="s">
        <v>160</v>
      </c>
      <c r="Y65" s="39" t="s">
        <v>161</v>
      </c>
      <c r="Z65" s="40" t="s">
        <v>162</v>
      </c>
      <c r="AA65" s="41" t="s">
        <v>117</v>
      </c>
      <c r="AB65" s="41">
        <v>9</v>
      </c>
      <c r="AC65" s="60" t="s">
        <v>215</v>
      </c>
      <c r="AD65" s="45" t="s">
        <v>216</v>
      </c>
      <c r="AE65" s="54" t="s">
        <v>217</v>
      </c>
      <c r="AF65" s="54" t="s">
        <v>218</v>
      </c>
    </row>
    <row r="66" spans="1:32" s="61" customFormat="1" ht="18" customHeight="1" x14ac:dyDescent="0.2">
      <c r="A66" s="57" t="s">
        <v>52</v>
      </c>
      <c r="B66" s="57">
        <v>9</v>
      </c>
      <c r="C66" s="57">
        <v>4</v>
      </c>
      <c r="D66" s="57">
        <v>2</v>
      </c>
      <c r="E66" s="57">
        <v>1</v>
      </c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7">
        <f t="shared" ref="T66:T74" si="7">B66+C66+D66+E66</f>
        <v>16</v>
      </c>
      <c r="U66" s="57">
        <v>2</v>
      </c>
      <c r="V66" s="59">
        <f t="shared" ref="V66:V74" si="8">T66/53</f>
        <v>0.30188679245283018</v>
      </c>
      <c r="W66" s="42" t="s">
        <v>95</v>
      </c>
      <c r="X66" s="43" t="s">
        <v>163</v>
      </c>
      <c r="Y66" s="39" t="s">
        <v>153</v>
      </c>
      <c r="Z66" s="40" t="s">
        <v>159</v>
      </c>
      <c r="AA66" s="41" t="s">
        <v>117</v>
      </c>
      <c r="AB66" s="41">
        <v>9</v>
      </c>
      <c r="AC66" s="60" t="s">
        <v>214</v>
      </c>
      <c r="AD66" s="45" t="s">
        <v>283</v>
      </c>
      <c r="AE66" s="52" t="s">
        <v>185</v>
      </c>
      <c r="AF66" s="52" t="s">
        <v>284</v>
      </c>
    </row>
    <row r="67" spans="1:32" s="61" customFormat="1" ht="18" customHeight="1" x14ac:dyDescent="0.2">
      <c r="A67" s="57" t="s">
        <v>53</v>
      </c>
      <c r="B67" s="57">
        <v>12</v>
      </c>
      <c r="C67" s="57">
        <v>0</v>
      </c>
      <c r="D67" s="57">
        <v>1</v>
      </c>
      <c r="E67" s="57">
        <v>1</v>
      </c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7">
        <f t="shared" si="7"/>
        <v>14</v>
      </c>
      <c r="U67" s="57">
        <v>3</v>
      </c>
      <c r="V67" s="59">
        <f t="shared" si="8"/>
        <v>0.26415094339622641</v>
      </c>
      <c r="W67" s="42" t="s">
        <v>95</v>
      </c>
      <c r="X67" s="43" t="s">
        <v>164</v>
      </c>
      <c r="Y67" s="39" t="s">
        <v>165</v>
      </c>
      <c r="Z67" s="40" t="s">
        <v>166</v>
      </c>
      <c r="AA67" s="41" t="s">
        <v>117</v>
      </c>
      <c r="AB67" s="41">
        <v>9</v>
      </c>
      <c r="AC67" s="60" t="s">
        <v>213</v>
      </c>
      <c r="AD67" s="45" t="s">
        <v>216</v>
      </c>
      <c r="AE67" s="54" t="s">
        <v>217</v>
      </c>
      <c r="AF67" s="54" t="s">
        <v>218</v>
      </c>
    </row>
    <row r="68" spans="1:32" s="61" customFormat="1" ht="18" customHeight="1" x14ac:dyDescent="0.2">
      <c r="A68" s="57" t="s">
        <v>54</v>
      </c>
      <c r="B68" s="57">
        <v>11</v>
      </c>
      <c r="C68" s="57">
        <v>0</v>
      </c>
      <c r="D68" s="57">
        <v>3</v>
      </c>
      <c r="E68" s="57">
        <v>1</v>
      </c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7">
        <f t="shared" si="7"/>
        <v>15</v>
      </c>
      <c r="U68" s="57">
        <v>4</v>
      </c>
      <c r="V68" s="59">
        <f t="shared" si="8"/>
        <v>0.28301886792452829</v>
      </c>
      <c r="W68" s="42" t="s">
        <v>95</v>
      </c>
      <c r="X68" s="43" t="s">
        <v>167</v>
      </c>
      <c r="Y68" s="39" t="s">
        <v>168</v>
      </c>
      <c r="Z68" s="40" t="s">
        <v>154</v>
      </c>
      <c r="AA68" s="41" t="s">
        <v>117</v>
      </c>
      <c r="AB68" s="41">
        <v>9</v>
      </c>
      <c r="AC68" s="60" t="s">
        <v>214</v>
      </c>
      <c r="AD68" s="45" t="s">
        <v>283</v>
      </c>
      <c r="AE68" s="52" t="s">
        <v>185</v>
      </c>
      <c r="AF68" s="52" t="s">
        <v>284</v>
      </c>
    </row>
    <row r="69" spans="1:32" s="61" customFormat="1" ht="18" customHeight="1" x14ac:dyDescent="0.2">
      <c r="A69" s="57" t="s">
        <v>55</v>
      </c>
      <c r="B69" s="57">
        <v>14</v>
      </c>
      <c r="C69" s="57">
        <v>0</v>
      </c>
      <c r="D69" s="57">
        <v>3</v>
      </c>
      <c r="E69" s="57">
        <v>4</v>
      </c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7">
        <f t="shared" si="7"/>
        <v>21</v>
      </c>
      <c r="U69" s="57">
        <v>5</v>
      </c>
      <c r="V69" s="59">
        <f t="shared" si="8"/>
        <v>0.39622641509433965</v>
      </c>
      <c r="W69" s="42" t="s">
        <v>95</v>
      </c>
      <c r="X69" s="43" t="s">
        <v>169</v>
      </c>
      <c r="Y69" s="39" t="s">
        <v>170</v>
      </c>
      <c r="Z69" s="40" t="s">
        <v>159</v>
      </c>
      <c r="AA69" s="41" t="s">
        <v>117</v>
      </c>
      <c r="AB69" s="41">
        <v>9</v>
      </c>
      <c r="AC69" s="60" t="s">
        <v>214</v>
      </c>
      <c r="AD69" s="45" t="s">
        <v>283</v>
      </c>
      <c r="AE69" s="52" t="s">
        <v>185</v>
      </c>
      <c r="AF69" s="52" t="s">
        <v>284</v>
      </c>
    </row>
    <row r="70" spans="1:32" s="61" customFormat="1" ht="18" customHeight="1" x14ac:dyDescent="0.2">
      <c r="A70" s="57" t="s">
        <v>56</v>
      </c>
      <c r="B70" s="57">
        <v>8</v>
      </c>
      <c r="C70" s="57">
        <v>4</v>
      </c>
      <c r="D70" s="57">
        <v>2</v>
      </c>
      <c r="E70" s="57">
        <v>1</v>
      </c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7">
        <f t="shared" si="7"/>
        <v>15</v>
      </c>
      <c r="U70" s="57">
        <v>6</v>
      </c>
      <c r="V70" s="59">
        <f t="shared" si="8"/>
        <v>0.28301886792452829</v>
      </c>
      <c r="W70" s="42" t="s">
        <v>95</v>
      </c>
      <c r="X70" s="43" t="s">
        <v>171</v>
      </c>
      <c r="Y70" s="39" t="s">
        <v>168</v>
      </c>
      <c r="Z70" s="40" t="s">
        <v>172</v>
      </c>
      <c r="AA70" s="41" t="s">
        <v>117</v>
      </c>
      <c r="AB70" s="41">
        <v>9</v>
      </c>
      <c r="AC70" s="60" t="s">
        <v>213</v>
      </c>
      <c r="AD70" s="45" t="s">
        <v>216</v>
      </c>
      <c r="AE70" s="54" t="s">
        <v>217</v>
      </c>
      <c r="AF70" s="54" t="s">
        <v>218</v>
      </c>
    </row>
    <row r="71" spans="1:32" s="61" customFormat="1" ht="18" customHeight="1" x14ac:dyDescent="0.2">
      <c r="A71" s="57" t="s">
        <v>57</v>
      </c>
      <c r="B71" s="57">
        <v>10</v>
      </c>
      <c r="C71" s="57">
        <v>0</v>
      </c>
      <c r="D71" s="57">
        <v>0</v>
      </c>
      <c r="E71" s="57">
        <v>0</v>
      </c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7">
        <f t="shared" si="7"/>
        <v>10</v>
      </c>
      <c r="U71" s="57">
        <v>7</v>
      </c>
      <c r="V71" s="59">
        <f t="shared" si="8"/>
        <v>0.18867924528301888</v>
      </c>
      <c r="W71" s="42" t="s">
        <v>95</v>
      </c>
      <c r="X71" s="43" t="s">
        <v>173</v>
      </c>
      <c r="Y71" s="39" t="s">
        <v>174</v>
      </c>
      <c r="Z71" s="40" t="s">
        <v>175</v>
      </c>
      <c r="AA71" s="41" t="s">
        <v>117</v>
      </c>
      <c r="AB71" s="41">
        <v>9</v>
      </c>
      <c r="AC71" s="60" t="s">
        <v>213</v>
      </c>
      <c r="AD71" s="45" t="s">
        <v>216</v>
      </c>
      <c r="AE71" s="54" t="s">
        <v>217</v>
      </c>
      <c r="AF71" s="54" t="s">
        <v>218</v>
      </c>
    </row>
    <row r="72" spans="1:32" s="61" customFormat="1" ht="18" customHeight="1" x14ac:dyDescent="0.2">
      <c r="A72" s="57" t="s">
        <v>58</v>
      </c>
      <c r="B72" s="57">
        <v>15</v>
      </c>
      <c r="C72" s="57">
        <v>0</v>
      </c>
      <c r="D72" s="57">
        <v>5</v>
      </c>
      <c r="E72" s="57">
        <v>0</v>
      </c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7">
        <f t="shared" si="7"/>
        <v>20</v>
      </c>
      <c r="U72" s="57">
        <v>8</v>
      </c>
      <c r="V72" s="59">
        <f t="shared" si="8"/>
        <v>0.37735849056603776</v>
      </c>
      <c r="W72" s="42" t="s">
        <v>95</v>
      </c>
      <c r="X72" s="43" t="s">
        <v>176</v>
      </c>
      <c r="Y72" s="39" t="s">
        <v>177</v>
      </c>
      <c r="Z72" s="40" t="s">
        <v>178</v>
      </c>
      <c r="AA72" s="41" t="s">
        <v>117</v>
      </c>
      <c r="AB72" s="41">
        <v>9</v>
      </c>
      <c r="AC72" s="60" t="s">
        <v>213</v>
      </c>
      <c r="AD72" s="45" t="s">
        <v>216</v>
      </c>
      <c r="AE72" s="54" t="s">
        <v>217</v>
      </c>
      <c r="AF72" s="54" t="s">
        <v>218</v>
      </c>
    </row>
    <row r="73" spans="1:32" s="61" customFormat="1" ht="18" customHeight="1" x14ac:dyDescent="0.2">
      <c r="A73" s="57" t="s">
        <v>59</v>
      </c>
      <c r="B73" s="57">
        <v>17</v>
      </c>
      <c r="C73" s="57">
        <v>4</v>
      </c>
      <c r="D73" s="57">
        <v>5</v>
      </c>
      <c r="E73" s="57">
        <v>2</v>
      </c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7">
        <f t="shared" si="7"/>
        <v>28</v>
      </c>
      <c r="U73" s="57">
        <v>9</v>
      </c>
      <c r="V73" s="59">
        <f t="shared" si="8"/>
        <v>0.52830188679245282</v>
      </c>
      <c r="W73" s="42" t="s">
        <v>95</v>
      </c>
      <c r="X73" s="43" t="s">
        <v>179</v>
      </c>
      <c r="Y73" s="39" t="s">
        <v>180</v>
      </c>
      <c r="Z73" s="40" t="s">
        <v>181</v>
      </c>
      <c r="AA73" s="41" t="s">
        <v>117</v>
      </c>
      <c r="AB73" s="41">
        <v>9</v>
      </c>
      <c r="AC73" s="60" t="s">
        <v>213</v>
      </c>
      <c r="AD73" s="45" t="s">
        <v>216</v>
      </c>
      <c r="AE73" s="54" t="s">
        <v>217</v>
      </c>
      <c r="AF73" s="54" t="s">
        <v>218</v>
      </c>
    </row>
    <row r="74" spans="1:32" s="61" customFormat="1" ht="18" customHeight="1" x14ac:dyDescent="0.2">
      <c r="A74" s="57" t="s">
        <v>60</v>
      </c>
      <c r="B74" s="57">
        <v>12</v>
      </c>
      <c r="C74" s="57">
        <v>4</v>
      </c>
      <c r="D74" s="57">
        <v>6</v>
      </c>
      <c r="E74" s="57">
        <v>5</v>
      </c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7">
        <f t="shared" si="7"/>
        <v>27</v>
      </c>
      <c r="U74" s="57">
        <v>10</v>
      </c>
      <c r="V74" s="59">
        <f t="shared" si="8"/>
        <v>0.50943396226415094</v>
      </c>
      <c r="W74" s="42" t="s">
        <v>95</v>
      </c>
      <c r="X74" s="43" t="s">
        <v>182</v>
      </c>
      <c r="Y74" s="39" t="s">
        <v>183</v>
      </c>
      <c r="Z74" s="40" t="s">
        <v>172</v>
      </c>
      <c r="AA74" s="41" t="s">
        <v>117</v>
      </c>
      <c r="AB74" s="41">
        <v>9</v>
      </c>
      <c r="AC74" s="60" t="s">
        <v>214</v>
      </c>
      <c r="AD74" s="45" t="s">
        <v>283</v>
      </c>
      <c r="AE74" s="52" t="s">
        <v>185</v>
      </c>
      <c r="AF74" s="52" t="s">
        <v>284</v>
      </c>
    </row>
    <row r="75" spans="1:32" s="61" customFormat="1" ht="18" customHeight="1" x14ac:dyDescent="0.2">
      <c r="A75" s="56" t="s">
        <v>64</v>
      </c>
      <c r="B75" s="56">
        <v>9</v>
      </c>
      <c r="C75" s="56">
        <v>6</v>
      </c>
      <c r="D75" s="56">
        <v>2</v>
      </c>
      <c r="E75" s="56">
        <v>0</v>
      </c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6">
        <f t="shared" ref="T75:T81" si="9">B75+C75+D75+E75</f>
        <v>17</v>
      </c>
      <c r="U75" s="56">
        <v>1</v>
      </c>
      <c r="V75" s="62">
        <f t="shared" ref="V75:V81" si="10">T75/52</f>
        <v>0.32692307692307693</v>
      </c>
      <c r="W75" s="63" t="s">
        <v>95</v>
      </c>
      <c r="X75" s="64" t="s">
        <v>229</v>
      </c>
      <c r="Y75" s="64" t="s">
        <v>230</v>
      </c>
      <c r="Z75" s="64" t="s">
        <v>231</v>
      </c>
      <c r="AA75" s="65" t="s">
        <v>117</v>
      </c>
      <c r="AB75" s="65">
        <v>10</v>
      </c>
      <c r="AC75" s="66" t="s">
        <v>228</v>
      </c>
      <c r="AD75" s="44" t="s">
        <v>283</v>
      </c>
      <c r="AE75" s="51" t="s">
        <v>185</v>
      </c>
      <c r="AF75" s="51" t="s">
        <v>284</v>
      </c>
    </row>
    <row r="76" spans="1:32" s="61" customFormat="1" ht="18" customHeight="1" x14ac:dyDescent="0.2">
      <c r="A76" s="56" t="s">
        <v>63</v>
      </c>
      <c r="B76" s="56">
        <v>7</v>
      </c>
      <c r="C76" s="56">
        <v>3</v>
      </c>
      <c r="D76" s="56">
        <v>0</v>
      </c>
      <c r="E76" s="56">
        <v>0</v>
      </c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6">
        <f t="shared" si="9"/>
        <v>10</v>
      </c>
      <c r="U76" s="56">
        <v>2</v>
      </c>
      <c r="V76" s="62">
        <f t="shared" si="10"/>
        <v>0.19230769230769232</v>
      </c>
      <c r="W76" s="63" t="s">
        <v>95</v>
      </c>
      <c r="X76" s="38" t="s">
        <v>225</v>
      </c>
      <c r="Y76" s="64" t="s">
        <v>226</v>
      </c>
      <c r="Z76" s="64" t="s">
        <v>227</v>
      </c>
      <c r="AA76" s="65" t="s">
        <v>117</v>
      </c>
      <c r="AB76" s="65">
        <v>10</v>
      </c>
      <c r="AC76" s="66" t="s">
        <v>228</v>
      </c>
      <c r="AD76" s="44" t="s">
        <v>283</v>
      </c>
      <c r="AE76" s="51" t="s">
        <v>185</v>
      </c>
      <c r="AF76" s="51" t="s">
        <v>284</v>
      </c>
    </row>
    <row r="77" spans="1:32" s="61" customFormat="1" ht="18" customHeight="1" x14ac:dyDescent="0.2">
      <c r="A77" s="56" t="s">
        <v>61</v>
      </c>
      <c r="B77" s="56">
        <v>2</v>
      </c>
      <c r="C77" s="56">
        <v>6</v>
      </c>
      <c r="D77" s="56">
        <v>1</v>
      </c>
      <c r="E77" s="56">
        <v>0</v>
      </c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6">
        <f t="shared" si="9"/>
        <v>9</v>
      </c>
      <c r="U77" s="56">
        <v>3</v>
      </c>
      <c r="V77" s="62">
        <f t="shared" si="10"/>
        <v>0.17307692307692307</v>
      </c>
      <c r="W77" s="63" t="s">
        <v>95</v>
      </c>
      <c r="X77" s="64" t="s">
        <v>219</v>
      </c>
      <c r="Y77" s="64" t="s">
        <v>174</v>
      </c>
      <c r="Z77" s="64" t="s">
        <v>220</v>
      </c>
      <c r="AA77" s="65" t="s">
        <v>117</v>
      </c>
      <c r="AB77" s="65">
        <v>10</v>
      </c>
      <c r="AC77" s="66" t="s">
        <v>221</v>
      </c>
      <c r="AD77" s="44" t="s">
        <v>283</v>
      </c>
      <c r="AE77" s="51" t="s">
        <v>185</v>
      </c>
      <c r="AF77" s="51" t="s">
        <v>284</v>
      </c>
    </row>
    <row r="78" spans="1:32" s="61" customFormat="1" ht="18" customHeight="1" x14ac:dyDescent="0.2">
      <c r="A78" s="56" t="s">
        <v>62</v>
      </c>
      <c r="B78" s="56">
        <v>5</v>
      </c>
      <c r="C78" s="56">
        <v>3</v>
      </c>
      <c r="D78" s="56">
        <v>0</v>
      </c>
      <c r="E78" s="56">
        <v>0</v>
      </c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6">
        <f t="shared" si="9"/>
        <v>8</v>
      </c>
      <c r="U78" s="56">
        <v>4</v>
      </c>
      <c r="V78" s="62">
        <f t="shared" si="10"/>
        <v>0.15384615384615385</v>
      </c>
      <c r="W78" s="63" t="s">
        <v>95</v>
      </c>
      <c r="X78" s="64" t="s">
        <v>222</v>
      </c>
      <c r="Y78" s="64" t="s">
        <v>223</v>
      </c>
      <c r="Z78" s="64" t="s">
        <v>224</v>
      </c>
      <c r="AA78" s="65" t="s">
        <v>117</v>
      </c>
      <c r="AB78" s="65">
        <v>10</v>
      </c>
      <c r="AC78" s="66" t="s">
        <v>228</v>
      </c>
      <c r="AD78" s="44" t="s">
        <v>283</v>
      </c>
      <c r="AE78" s="51" t="s">
        <v>185</v>
      </c>
      <c r="AF78" s="51" t="s">
        <v>284</v>
      </c>
    </row>
    <row r="79" spans="1:32" s="61" customFormat="1" ht="18" customHeight="1" x14ac:dyDescent="0.2">
      <c r="A79" s="57" t="s">
        <v>66</v>
      </c>
      <c r="B79" s="57">
        <v>12</v>
      </c>
      <c r="C79" s="57">
        <v>3</v>
      </c>
      <c r="D79" s="57">
        <v>0</v>
      </c>
      <c r="E79" s="57">
        <v>0</v>
      </c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7">
        <f t="shared" si="9"/>
        <v>15</v>
      </c>
      <c r="U79" s="57">
        <v>1</v>
      </c>
      <c r="V79" s="59">
        <f t="shared" si="10"/>
        <v>0.28846153846153844</v>
      </c>
      <c r="W79" s="42" t="s">
        <v>95</v>
      </c>
      <c r="X79" s="46" t="s">
        <v>155</v>
      </c>
      <c r="Y79" s="68" t="s">
        <v>156</v>
      </c>
      <c r="Z79" s="68" t="s">
        <v>157</v>
      </c>
      <c r="AA79" s="69" t="s">
        <v>117</v>
      </c>
      <c r="AB79" s="69">
        <v>11</v>
      </c>
      <c r="AC79" s="70" t="s">
        <v>151</v>
      </c>
      <c r="AD79" s="45" t="s">
        <v>216</v>
      </c>
      <c r="AE79" s="54" t="s">
        <v>217</v>
      </c>
      <c r="AF79" s="54" t="s">
        <v>218</v>
      </c>
    </row>
    <row r="80" spans="1:32" s="61" customFormat="1" ht="18" customHeight="1" x14ac:dyDescent="0.2">
      <c r="A80" s="57" t="s">
        <v>65</v>
      </c>
      <c r="B80" s="57">
        <v>11</v>
      </c>
      <c r="C80" s="57">
        <v>0</v>
      </c>
      <c r="D80" s="57">
        <v>0</v>
      </c>
      <c r="E80" s="57">
        <v>0</v>
      </c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7">
        <f t="shared" si="9"/>
        <v>11</v>
      </c>
      <c r="U80" s="57">
        <v>2</v>
      </c>
      <c r="V80" s="59">
        <f t="shared" si="10"/>
        <v>0.21153846153846154</v>
      </c>
      <c r="W80" s="42" t="s">
        <v>95</v>
      </c>
      <c r="X80" s="67" t="s">
        <v>152</v>
      </c>
      <c r="Y80" s="68" t="s">
        <v>153</v>
      </c>
      <c r="Z80" s="68" t="s">
        <v>154</v>
      </c>
      <c r="AA80" s="69" t="s">
        <v>117</v>
      </c>
      <c r="AB80" s="69">
        <v>11</v>
      </c>
      <c r="AC80" s="70" t="s">
        <v>151</v>
      </c>
      <c r="AD80" s="45" t="s">
        <v>216</v>
      </c>
      <c r="AE80" s="54" t="s">
        <v>217</v>
      </c>
      <c r="AF80" s="54" t="s">
        <v>218</v>
      </c>
    </row>
    <row r="81" spans="1:32" s="61" customFormat="1" ht="18" customHeight="1" x14ac:dyDescent="0.2">
      <c r="A81" s="57" t="s">
        <v>67</v>
      </c>
      <c r="B81" s="57">
        <v>11</v>
      </c>
      <c r="C81" s="57">
        <v>0</v>
      </c>
      <c r="D81" s="57">
        <v>0</v>
      </c>
      <c r="E81" s="57">
        <v>0</v>
      </c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7">
        <f t="shared" si="9"/>
        <v>11</v>
      </c>
      <c r="U81" s="57">
        <v>2</v>
      </c>
      <c r="V81" s="59">
        <f t="shared" si="10"/>
        <v>0.21153846153846154</v>
      </c>
      <c r="W81" s="42" t="s">
        <v>95</v>
      </c>
      <c r="X81" s="46" t="s">
        <v>150</v>
      </c>
      <c r="Y81" s="68" t="s">
        <v>158</v>
      </c>
      <c r="Z81" s="68" t="s">
        <v>159</v>
      </c>
      <c r="AA81" s="69" t="s">
        <v>117</v>
      </c>
      <c r="AB81" s="69">
        <v>11</v>
      </c>
      <c r="AC81" s="70" t="s">
        <v>151</v>
      </c>
      <c r="AD81" s="45" t="s">
        <v>216</v>
      </c>
      <c r="AE81" s="54" t="s">
        <v>217</v>
      </c>
      <c r="AF81" s="54" t="s">
        <v>218</v>
      </c>
    </row>
    <row r="82" spans="1:32" s="13" customFormat="1" ht="18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0"/>
      <c r="U82" s="27"/>
      <c r="V82" s="28"/>
      <c r="W82" s="28"/>
      <c r="X82" s="15"/>
      <c r="Y82" s="15"/>
      <c r="Z82" s="15"/>
      <c r="AA82" s="7"/>
      <c r="AB82" s="16"/>
      <c r="AC82" s="16"/>
      <c r="AD82" s="15"/>
      <c r="AE82" s="17"/>
      <c r="AF82" s="17"/>
    </row>
    <row r="83" spans="1:32" s="13" customFormat="1" ht="18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28"/>
      <c r="V83" s="28"/>
      <c r="W83" s="28"/>
      <c r="X83" s="15"/>
      <c r="Y83" s="15"/>
      <c r="Z83" s="15"/>
      <c r="AA83" s="7"/>
      <c r="AB83" s="16"/>
      <c r="AC83" s="16"/>
      <c r="AD83" s="15"/>
      <c r="AE83" s="17"/>
      <c r="AF83" s="17"/>
    </row>
    <row r="84" spans="1:32" s="13" customFormat="1" ht="18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28"/>
      <c r="V84" s="28"/>
      <c r="W84" s="29"/>
      <c r="X84" s="15"/>
      <c r="Y84" s="15"/>
      <c r="Z84" s="15"/>
      <c r="AA84" s="7"/>
      <c r="AB84" s="16"/>
      <c r="AC84" s="16"/>
      <c r="AD84" s="15"/>
      <c r="AE84" s="17"/>
      <c r="AF84" s="17"/>
    </row>
    <row r="85" spans="1:32" s="13" customFormat="1" ht="18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W85" s="19"/>
      <c r="X85" s="15"/>
      <c r="Y85" s="15"/>
      <c r="Z85" s="15"/>
      <c r="AA85" s="7"/>
      <c r="AB85" s="16"/>
      <c r="AC85" s="16"/>
      <c r="AD85" s="15"/>
      <c r="AE85" s="17"/>
      <c r="AF85" s="17"/>
    </row>
    <row r="86" spans="1:32" s="13" customFormat="1" ht="18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W86" s="19"/>
      <c r="X86" s="15"/>
      <c r="Y86" s="15"/>
      <c r="Z86" s="15"/>
      <c r="AA86" s="7"/>
      <c r="AB86" s="16"/>
      <c r="AC86" s="16"/>
      <c r="AD86" s="15"/>
      <c r="AE86" s="17"/>
      <c r="AF86" s="17"/>
    </row>
    <row r="87" spans="1:32" s="19" customFormat="1" ht="18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X87" s="15"/>
      <c r="Y87" s="15"/>
      <c r="Z87" s="15"/>
      <c r="AA87" s="7"/>
      <c r="AB87" s="16"/>
      <c r="AC87" s="16"/>
      <c r="AD87" s="15"/>
      <c r="AE87" s="17"/>
      <c r="AF87" s="17"/>
    </row>
    <row r="88" spans="1:32" ht="18" x14ac:dyDescent="0.2">
      <c r="A88" s="4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4"/>
      <c r="V88" s="5"/>
      <c r="W88" s="4"/>
      <c r="X88" s="6"/>
      <c r="Y88" s="6"/>
      <c r="Z88" s="6"/>
      <c r="AA88" s="7"/>
      <c r="AB88" s="9"/>
      <c r="AC88" s="9"/>
      <c r="AD88" s="6"/>
      <c r="AE88" s="8"/>
      <c r="AF88" s="8"/>
    </row>
    <row r="89" spans="1:32" ht="18" x14ac:dyDescent="0.2">
      <c r="A89" s="4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4"/>
      <c r="V89" s="5"/>
      <c r="W89" s="4"/>
      <c r="X89" s="6"/>
      <c r="Y89" s="6"/>
      <c r="Z89" s="6"/>
      <c r="AA89" s="7"/>
      <c r="AB89" s="9"/>
      <c r="AC89" s="9"/>
      <c r="AD89" s="6"/>
      <c r="AE89" s="8"/>
      <c r="AF89" s="8"/>
    </row>
    <row r="90" spans="1:32" ht="18" x14ac:dyDescent="0.2">
      <c r="A90" s="4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4"/>
      <c r="V90" s="5"/>
      <c r="W90" s="4"/>
      <c r="X90" s="6"/>
      <c r="Y90" s="6"/>
      <c r="Z90" s="6"/>
      <c r="AA90" s="7"/>
      <c r="AB90" s="9"/>
      <c r="AC90" s="9"/>
      <c r="AD90" s="6"/>
      <c r="AE90" s="8"/>
      <c r="AF90" s="8"/>
    </row>
    <row r="91" spans="1:32" ht="18" x14ac:dyDescent="0.2">
      <c r="A91" s="4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4"/>
      <c r="V91" s="5"/>
      <c r="W91" s="4"/>
      <c r="X91" s="6"/>
      <c r="Y91" s="6"/>
      <c r="Z91" s="6"/>
      <c r="AA91" s="7"/>
      <c r="AB91" s="9"/>
      <c r="AC91" s="9"/>
      <c r="AD91" s="6"/>
      <c r="AE91" s="8"/>
      <c r="AF91" s="8"/>
    </row>
    <row r="92" spans="1:32" ht="18" x14ac:dyDescent="0.2">
      <c r="A92" s="4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4"/>
      <c r="V92" s="5"/>
      <c r="W92" s="4"/>
      <c r="X92" s="6"/>
      <c r="Y92" s="6"/>
      <c r="Z92" s="6"/>
      <c r="AA92" s="7"/>
      <c r="AB92" s="9"/>
      <c r="AC92" s="9"/>
      <c r="AD92" s="6"/>
      <c r="AE92" s="8"/>
      <c r="AF92" s="8"/>
    </row>
    <row r="93" spans="1:32" ht="18" x14ac:dyDescent="0.2">
      <c r="A93" s="4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4"/>
      <c r="V93" s="5"/>
      <c r="W93" s="4"/>
      <c r="X93" s="6"/>
      <c r="Y93" s="6"/>
      <c r="Z93" s="6"/>
      <c r="AA93" s="7"/>
      <c r="AB93" s="9"/>
      <c r="AC93" s="9"/>
      <c r="AD93" s="6"/>
      <c r="AE93" s="8"/>
      <c r="AF93" s="8"/>
    </row>
    <row r="94" spans="1:32" ht="18" x14ac:dyDescent="0.2">
      <c r="A94" s="4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4"/>
      <c r="V94" s="5"/>
      <c r="W94" s="4"/>
      <c r="X94" s="6"/>
      <c r="Y94" s="6"/>
      <c r="Z94" s="6"/>
      <c r="AA94" s="7"/>
      <c r="AB94" s="9"/>
      <c r="AC94" s="9"/>
      <c r="AD94" s="6"/>
      <c r="AE94" s="8"/>
      <c r="AF94" s="8"/>
    </row>
    <row r="95" spans="1:32" ht="18" x14ac:dyDescent="0.2">
      <c r="A95" s="11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5"/>
      <c r="V95" s="5"/>
      <c r="W95" s="11"/>
      <c r="X95" s="8"/>
      <c r="Y95" s="8"/>
      <c r="Z95" s="8"/>
      <c r="AA95" s="7"/>
      <c r="AB95" s="9"/>
      <c r="AC95" s="12"/>
      <c r="AD95" s="8"/>
      <c r="AE95" s="8"/>
      <c r="AF95" s="8"/>
    </row>
  </sheetData>
  <sortState xmlns:xlrd2="http://schemas.microsoft.com/office/spreadsheetml/2017/richdata2" ref="A30:AF56">
    <sortCondition descending="1" ref="V30:V56"/>
  </sortState>
  <mergeCells count="16">
    <mergeCell ref="A3:X3"/>
    <mergeCell ref="V4:V6"/>
    <mergeCell ref="AA4:AA6"/>
    <mergeCell ref="AB4:AB6"/>
    <mergeCell ref="AF4:AF6"/>
    <mergeCell ref="A4:A6"/>
    <mergeCell ref="T4:T6"/>
    <mergeCell ref="U4:U6"/>
    <mergeCell ref="X4:X6"/>
    <mergeCell ref="W4:W6"/>
    <mergeCell ref="Y4:Y6"/>
    <mergeCell ref="Z4:Z6"/>
    <mergeCell ref="AE4:AE6"/>
    <mergeCell ref="AD4:AD6"/>
    <mergeCell ref="AC4:AC6"/>
    <mergeCell ref="B4:S5"/>
  </mergeCells>
  <phoneticPr fontId="12" type="noConversion"/>
  <conditionalFormatting sqref="X79">
    <cfRule type="duplicateValues" dxfId="40" priority="46"/>
  </conditionalFormatting>
  <conditionalFormatting sqref="W65">
    <cfRule type="duplicateValues" dxfId="39" priority="45"/>
  </conditionalFormatting>
  <conditionalFormatting sqref="X65">
    <cfRule type="duplicateValues" dxfId="38" priority="44"/>
  </conditionalFormatting>
  <conditionalFormatting sqref="X66">
    <cfRule type="duplicateValues" dxfId="37" priority="43"/>
  </conditionalFormatting>
  <conditionalFormatting sqref="X67">
    <cfRule type="duplicateValues" dxfId="36" priority="42"/>
  </conditionalFormatting>
  <conditionalFormatting sqref="X68">
    <cfRule type="duplicateValues" dxfId="35" priority="41"/>
  </conditionalFormatting>
  <conditionalFormatting sqref="X69">
    <cfRule type="duplicateValues" dxfId="34" priority="40"/>
  </conditionalFormatting>
  <conditionalFormatting sqref="X70">
    <cfRule type="duplicateValues" dxfId="33" priority="39"/>
  </conditionalFormatting>
  <conditionalFormatting sqref="X71">
    <cfRule type="duplicateValues" dxfId="32" priority="38"/>
  </conditionalFormatting>
  <conditionalFormatting sqref="X72">
    <cfRule type="duplicateValues" dxfId="31" priority="37"/>
  </conditionalFormatting>
  <conditionalFormatting sqref="X73">
    <cfRule type="duplicateValues" dxfId="30" priority="36"/>
  </conditionalFormatting>
  <conditionalFormatting sqref="X74">
    <cfRule type="duplicateValues" dxfId="29" priority="35"/>
  </conditionalFormatting>
  <conditionalFormatting sqref="X7">
    <cfRule type="duplicateValues" dxfId="28" priority="34"/>
  </conditionalFormatting>
  <conditionalFormatting sqref="X8">
    <cfRule type="duplicateValues" dxfId="27" priority="33"/>
  </conditionalFormatting>
  <conditionalFormatting sqref="X10">
    <cfRule type="duplicateValues" dxfId="26" priority="32"/>
  </conditionalFormatting>
  <conditionalFormatting sqref="X15">
    <cfRule type="duplicateValues" dxfId="25" priority="26"/>
  </conditionalFormatting>
  <conditionalFormatting sqref="X14">
    <cfRule type="duplicateValues" dxfId="24" priority="25"/>
  </conditionalFormatting>
  <conditionalFormatting sqref="X13">
    <cfRule type="duplicateValues" dxfId="23" priority="24"/>
  </conditionalFormatting>
  <conditionalFormatting sqref="X12">
    <cfRule type="duplicateValues" dxfId="22" priority="23"/>
  </conditionalFormatting>
  <conditionalFormatting sqref="X11">
    <cfRule type="duplicateValues" dxfId="21" priority="22"/>
  </conditionalFormatting>
  <conditionalFormatting sqref="X77">
    <cfRule type="duplicateValues" dxfId="20" priority="21"/>
  </conditionalFormatting>
  <conditionalFormatting sqref="X17">
    <cfRule type="duplicateValues" dxfId="19" priority="20"/>
  </conditionalFormatting>
  <conditionalFormatting sqref="X18">
    <cfRule type="duplicateValues" dxfId="18" priority="19"/>
  </conditionalFormatting>
  <conditionalFormatting sqref="X19">
    <cfRule type="duplicateValues" dxfId="17" priority="18"/>
  </conditionalFormatting>
  <conditionalFormatting sqref="X20">
    <cfRule type="duplicateValues" dxfId="16" priority="17"/>
  </conditionalFormatting>
  <conditionalFormatting sqref="X21">
    <cfRule type="duplicateValues" dxfId="15" priority="16"/>
  </conditionalFormatting>
  <conditionalFormatting sqref="X22">
    <cfRule type="duplicateValues" dxfId="14" priority="15"/>
  </conditionalFormatting>
  <conditionalFormatting sqref="X23">
    <cfRule type="duplicateValues" dxfId="13" priority="14"/>
  </conditionalFormatting>
  <conditionalFormatting sqref="X24">
    <cfRule type="duplicateValues" dxfId="12" priority="13"/>
  </conditionalFormatting>
  <conditionalFormatting sqref="X25">
    <cfRule type="duplicateValues" dxfId="11" priority="12"/>
  </conditionalFormatting>
  <conditionalFormatting sqref="X26">
    <cfRule type="duplicateValues" dxfId="10" priority="11"/>
  </conditionalFormatting>
  <conditionalFormatting sqref="X27">
    <cfRule type="duplicateValues" dxfId="9" priority="10"/>
  </conditionalFormatting>
  <conditionalFormatting sqref="X28">
    <cfRule type="duplicateValues" dxfId="8" priority="9"/>
  </conditionalFormatting>
  <conditionalFormatting sqref="X29">
    <cfRule type="duplicateValues" dxfId="7" priority="8"/>
  </conditionalFormatting>
  <conditionalFormatting sqref="X57">
    <cfRule type="duplicateValues" dxfId="6" priority="7"/>
  </conditionalFormatting>
  <conditionalFormatting sqref="X58">
    <cfRule type="duplicateValues" dxfId="5" priority="6"/>
  </conditionalFormatting>
  <conditionalFormatting sqref="X59">
    <cfRule type="duplicateValues" dxfId="4" priority="5"/>
  </conditionalFormatting>
  <conditionalFormatting sqref="X60">
    <cfRule type="duplicateValues" dxfId="3" priority="4"/>
  </conditionalFormatting>
  <conditionalFormatting sqref="X61">
    <cfRule type="duplicateValues" dxfId="2" priority="3"/>
  </conditionalFormatting>
  <conditionalFormatting sqref="X63">
    <cfRule type="duplicateValues" dxfId="1" priority="2"/>
  </conditionalFormatting>
  <conditionalFormatting sqref="X64">
    <cfRule type="duplicateValues" dxfId="0" priority="1"/>
  </conditionalFormatting>
  <dataValidations count="19">
    <dataValidation type="whole" allowBlank="1" showInputMessage="1" showErrorMessage="1" sqref="K57:K64 F7:F64" xr:uid="{DAEC3B88-1FC8-A84D-B4DE-B0EC4FF38353}">
      <formula1>0</formula1>
      <formula2>4</formula2>
    </dataValidation>
    <dataValidation type="whole" allowBlank="1" showInputMessage="1" showErrorMessage="1" sqref="L30:L56" xr:uid="{02CAD09C-4BE7-CB4A-9C6F-B84B5A0819FC}">
      <formula1>0</formula1>
      <formula2>3</formula2>
    </dataValidation>
    <dataValidation type="whole" allowBlank="1" showInputMessage="1" showErrorMessage="1" sqref="D7:D29 E65:E81" xr:uid="{15403830-3FD1-3B44-8EA9-DCF5DEFAA013}">
      <formula1>0</formula1>
      <formula2>10</formula2>
    </dataValidation>
    <dataValidation type="whole" allowBlank="1" showInputMessage="1" showErrorMessage="1" sqref="B7:B29 B65:B81" xr:uid="{E50A744B-0CAC-F14F-8274-1D3446C0AF54}">
      <formula1>0</formula1>
      <formula2>20</formula2>
    </dataValidation>
    <dataValidation type="whole" operator="equal" allowBlank="1" showInputMessage="1" showErrorMessage="1" sqref="F65:S81 L57:S64 G7:S29 M30:S56" xr:uid="{2674400A-107B-804E-85B8-D202B0003728}">
      <formula1>0</formula1>
    </dataValidation>
    <dataValidation type="whole" allowBlank="1" showInputMessage="1" showErrorMessage="1" sqref="J30:J56" xr:uid="{B499250A-ECDA-F24F-AF53-A477BEB7918E}">
      <formula1>0</formula1>
      <formula2>12</formula2>
    </dataValidation>
    <dataValidation type="whole" allowBlank="1" showInputMessage="1" showErrorMessage="1" sqref="K30:K56" xr:uid="{625A3DA5-D525-7B4D-9F8C-C786C3D873E6}">
      <formula1>0</formula1>
      <formula2>9</formula2>
    </dataValidation>
    <dataValidation type="custom" allowBlank="1" showInputMessage="1" showErrorMessage="1" sqref="T7:T29" xr:uid="{4D17F251-73E3-D944-B8D7-7B90FD492DFF}">
      <formula1>B7+C7+D7+E7+F7</formula1>
    </dataValidation>
    <dataValidation type="custom" allowBlank="1" showInputMessage="1" showErrorMessage="1" sqref="V7:V29" xr:uid="{1792F722-D26E-6D41-9301-04ADBEAB8453}">
      <formula1>#REF!/44</formula1>
    </dataValidation>
    <dataValidation type="custom" allowBlank="1" showInputMessage="1" showErrorMessage="1" sqref="T57:T64" xr:uid="{9913F701-29A3-3D44-A51E-41CF15449D31}">
      <formula1>SUM(B57:K57)</formula1>
    </dataValidation>
    <dataValidation type="custom" allowBlank="1" showInputMessage="1" showErrorMessage="1" sqref="V57:V64" xr:uid="{19334B90-348F-6D4E-B7A8-702EBFA3D355}">
      <formula1>T57/46</formula1>
    </dataValidation>
    <dataValidation type="custom" allowBlank="1" showInputMessage="1" showErrorMessage="1" sqref="T65:T74" xr:uid="{CEE92BFA-135B-8040-9967-3667C9E89A2C}">
      <formula1>B65+C65+D65+E65</formula1>
    </dataValidation>
    <dataValidation type="custom" allowBlank="1" showInputMessage="1" showErrorMessage="1" sqref="V65:V74" xr:uid="{BFBD71F1-EB6A-F044-9C82-37F40C0CD6BD}">
      <formula1>T65/53</formula1>
    </dataValidation>
    <dataValidation type="whole" allowBlank="1" showInputMessage="1" showErrorMessage="1" sqref="D65:D81" xr:uid="{39E8C01B-184A-434F-BBA1-FFEE45EDB799}">
      <formula1>0</formula1>
      <formula2>7</formula2>
    </dataValidation>
    <dataValidation type="custom" allowBlank="1" showInputMessage="1" showErrorMessage="1" sqref="V75:V81" xr:uid="{5C2410A2-E285-944B-97A8-16FD67B53756}">
      <formula1>T75/52</formula1>
    </dataValidation>
    <dataValidation type="whole" allowBlank="1" showInputMessage="1" showErrorMessage="1" sqref="C30:E64" xr:uid="{0B8F3715-9D70-F343-9797-A4BBF0284A70}">
      <formula1>0</formula1>
      <formula2>5</formula2>
    </dataValidation>
    <dataValidation type="custom" allowBlank="1" showInputMessage="1" showErrorMessage="1" sqref="V30:V56" xr:uid="{1BE8F8C9-727A-8149-8EE9-077B609B7E20}">
      <formula1>T30/64</formula1>
    </dataValidation>
    <dataValidation type="whole" allowBlank="1" showInputMessage="1" showErrorMessage="1" sqref="B30:B64" xr:uid="{158C0313-0AA3-3348-AC79-D08EE47A69B2}">
      <formula1>0</formula1>
      <formula2>15</formula2>
    </dataValidation>
    <dataValidation type="custom" allowBlank="1" showInputMessage="1" showErrorMessage="1" sqref="T30:T56" xr:uid="{48F7BC4D-AEEA-0D4A-ADB9-D93CABFB3D36}">
      <formula1>SUM(B30:L30)</formula1>
    </dataValidation>
  </dataValidation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DB4C1900-E3C6-E949-84A3-E253642B1A0E}">
          <x14:formula1>
            <xm:f>Лист1!$A$1:$A$2</xm:f>
          </x14:formula1>
          <xm:sqref>G57:J64</xm:sqref>
        </x14:dataValidation>
        <x14:dataValidation type="list" allowBlank="1" showInputMessage="1" showErrorMessage="1" xr:uid="{42177C4E-2AB3-294C-B966-DCFC149AF022}">
          <x14:formula1>
            <xm:f>Лист1!$C$1:$C$5</xm:f>
          </x14:formula1>
          <xm:sqref>C65:C74</xm:sqref>
        </x14:dataValidation>
        <x14:dataValidation type="list" allowBlank="1" showInputMessage="1" showErrorMessage="1" xr:uid="{4760D90E-6168-4A44-A922-962D565E8A71}">
          <x14:formula1>
            <xm:f>Лист1!$A$1:$A$5</xm:f>
          </x14:formula1>
          <xm:sqref>C7:C29</xm:sqref>
        </x14:dataValidation>
        <x14:dataValidation type="list" allowBlank="1" showInputMessage="1" showErrorMessage="1" xr:uid="{274764E8-6183-8D49-AAE8-00CD4C72DEBC}">
          <x14:formula1>
            <xm:f>Лист1!$B$1:$B$3</xm:f>
          </x14:formula1>
          <xm:sqref>E7:E29</xm:sqref>
        </x14:dataValidation>
        <x14:dataValidation type="list" allowBlank="1" showInputMessage="1" showErrorMessage="1" xr:uid="{8AD76662-0232-994C-9913-2CBF0698B559}">
          <x14:formula1>
            <xm:f>Лист1!$D$1:$D$6</xm:f>
          </x14:formula1>
          <xm:sqref>C75:C81</xm:sqref>
        </x14:dataValidation>
        <x14:dataValidation type="list" allowBlank="1" showInputMessage="1" showErrorMessage="1" xr:uid="{779C990F-D552-4844-9A71-866502CA5D6C}">
          <x14:formula1>
            <xm:f>Лист1!$F$1:$F$3</xm:f>
          </x14:formula1>
          <xm:sqref>X65 W7:W81</xm:sqref>
        </x14:dataValidation>
        <x14:dataValidation type="list" allowBlank="1" showInputMessage="1" showErrorMessage="1" xr:uid="{CB88B42E-8237-7A4C-90D7-7573B3A0AEDC}">
          <x14:formula1>
            <xm:f>Лист1!$A$7:$A$60</xm:f>
          </x14:formula1>
          <xm:sqref>AA7:AA29 AA57:AA81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0"/>
  <sheetViews>
    <sheetView workbookViewId="0">
      <selection activeCell="E28" sqref="E28"/>
    </sheetView>
  </sheetViews>
  <sheetFormatPr baseColWidth="10" defaultColWidth="8.83203125" defaultRowHeight="15" x14ac:dyDescent="0.2"/>
  <sheetData>
    <row r="1" spans="1:6" x14ac:dyDescent="0.2">
      <c r="A1">
        <v>0</v>
      </c>
      <c r="B1">
        <v>0</v>
      </c>
      <c r="C1">
        <v>0</v>
      </c>
      <c r="D1">
        <v>0</v>
      </c>
      <c r="F1" t="s">
        <v>93</v>
      </c>
    </row>
    <row r="2" spans="1:6" x14ac:dyDescent="0.2">
      <c r="A2">
        <v>2</v>
      </c>
      <c r="B2">
        <v>1</v>
      </c>
      <c r="C2">
        <v>4</v>
      </c>
      <c r="D2">
        <v>3</v>
      </c>
      <c r="F2" t="s">
        <v>94</v>
      </c>
    </row>
    <row r="3" spans="1:6" x14ac:dyDescent="0.2">
      <c r="A3">
        <v>4</v>
      </c>
      <c r="B3">
        <v>2</v>
      </c>
      <c r="C3">
        <v>8</v>
      </c>
      <c r="D3">
        <v>6</v>
      </c>
      <c r="F3" t="s">
        <v>95</v>
      </c>
    </row>
    <row r="4" spans="1:6" x14ac:dyDescent="0.2">
      <c r="A4">
        <v>6</v>
      </c>
      <c r="C4">
        <v>12</v>
      </c>
      <c r="D4">
        <v>9</v>
      </c>
    </row>
    <row r="5" spans="1:6" x14ac:dyDescent="0.2">
      <c r="A5">
        <v>8</v>
      </c>
      <c r="C5">
        <v>16</v>
      </c>
      <c r="D5">
        <v>12</v>
      </c>
    </row>
    <row r="6" spans="1:6" x14ac:dyDescent="0.2">
      <c r="D6">
        <v>15</v>
      </c>
    </row>
    <row r="7" spans="1:6" x14ac:dyDescent="0.2">
      <c r="A7" t="s">
        <v>96</v>
      </c>
    </row>
    <row r="8" spans="1:6" x14ac:dyDescent="0.2">
      <c r="A8" t="s">
        <v>97</v>
      </c>
    </row>
    <row r="9" spans="1:6" x14ac:dyDescent="0.2">
      <c r="A9" t="s">
        <v>98</v>
      </c>
    </row>
    <row r="10" spans="1:6" x14ac:dyDescent="0.2">
      <c r="A10" t="s">
        <v>99</v>
      </c>
    </row>
    <row r="11" spans="1:6" x14ac:dyDescent="0.2">
      <c r="A11" t="s">
        <v>100</v>
      </c>
    </row>
    <row r="12" spans="1:6" x14ac:dyDescent="0.2">
      <c r="A12" t="s">
        <v>101</v>
      </c>
    </row>
    <row r="13" spans="1:6" x14ac:dyDescent="0.2">
      <c r="A13" t="s">
        <v>102</v>
      </c>
    </row>
    <row r="14" spans="1:6" x14ac:dyDescent="0.2">
      <c r="A14" t="s">
        <v>103</v>
      </c>
    </row>
    <row r="15" spans="1:6" x14ac:dyDescent="0.2">
      <c r="A15" t="s">
        <v>104</v>
      </c>
    </row>
    <row r="16" spans="1:6" x14ac:dyDescent="0.2">
      <c r="A16" t="s">
        <v>105</v>
      </c>
    </row>
    <row r="17" spans="1:1" x14ac:dyDescent="0.2">
      <c r="A17" t="s">
        <v>106</v>
      </c>
    </row>
    <row r="18" spans="1:1" x14ac:dyDescent="0.2">
      <c r="A18" t="s">
        <v>107</v>
      </c>
    </row>
    <row r="19" spans="1:1" x14ac:dyDescent="0.2">
      <c r="A19" t="s">
        <v>108</v>
      </c>
    </row>
    <row r="20" spans="1:1" x14ac:dyDescent="0.2">
      <c r="A20" t="s">
        <v>109</v>
      </c>
    </row>
    <row r="21" spans="1:1" x14ac:dyDescent="0.2">
      <c r="A21" t="s">
        <v>110</v>
      </c>
    </row>
    <row r="22" spans="1:1" x14ac:dyDescent="0.2">
      <c r="A22" t="s">
        <v>111</v>
      </c>
    </row>
    <row r="23" spans="1:1" x14ac:dyDescent="0.2">
      <c r="A23" t="s">
        <v>112</v>
      </c>
    </row>
    <row r="24" spans="1:1" x14ac:dyDescent="0.2">
      <c r="A24" t="s">
        <v>113</v>
      </c>
    </row>
    <row r="25" spans="1:1" x14ac:dyDescent="0.2">
      <c r="A25" t="s">
        <v>114</v>
      </c>
    </row>
    <row r="26" spans="1:1" x14ac:dyDescent="0.2">
      <c r="A26" t="s">
        <v>115</v>
      </c>
    </row>
    <row r="27" spans="1:1" x14ac:dyDescent="0.2">
      <c r="A27" t="s">
        <v>116</v>
      </c>
    </row>
    <row r="28" spans="1:1" x14ac:dyDescent="0.2">
      <c r="A28" t="s">
        <v>117</v>
      </c>
    </row>
    <row r="29" spans="1:1" x14ac:dyDescent="0.2">
      <c r="A29" t="s">
        <v>118</v>
      </c>
    </row>
    <row r="30" spans="1:1" x14ac:dyDescent="0.2">
      <c r="A30" t="s">
        <v>119</v>
      </c>
    </row>
    <row r="31" spans="1:1" x14ac:dyDescent="0.2">
      <c r="A31" t="s">
        <v>120</v>
      </c>
    </row>
    <row r="32" spans="1:1" x14ac:dyDescent="0.2">
      <c r="A32" t="s">
        <v>121</v>
      </c>
    </row>
    <row r="33" spans="1:1" x14ac:dyDescent="0.2">
      <c r="A33" t="s">
        <v>122</v>
      </c>
    </row>
    <row r="34" spans="1:1" x14ac:dyDescent="0.2">
      <c r="A34" t="s">
        <v>123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  <row r="42" spans="1:1" x14ac:dyDescent="0.2">
      <c r="A42" t="s">
        <v>131</v>
      </c>
    </row>
    <row r="43" spans="1:1" x14ac:dyDescent="0.2">
      <c r="A43" t="s">
        <v>132</v>
      </c>
    </row>
    <row r="44" spans="1:1" x14ac:dyDescent="0.2">
      <c r="A44" t="s">
        <v>133</v>
      </c>
    </row>
    <row r="45" spans="1:1" x14ac:dyDescent="0.2">
      <c r="A45" t="s">
        <v>134</v>
      </c>
    </row>
    <row r="46" spans="1:1" x14ac:dyDescent="0.2">
      <c r="A46" t="s">
        <v>135</v>
      </c>
    </row>
    <row r="47" spans="1:1" x14ac:dyDescent="0.2">
      <c r="A47" t="s">
        <v>136</v>
      </c>
    </row>
    <row r="48" spans="1:1" x14ac:dyDescent="0.2">
      <c r="A48" t="s">
        <v>137</v>
      </c>
    </row>
    <row r="49" spans="1:1" x14ac:dyDescent="0.2">
      <c r="A49" t="s">
        <v>138</v>
      </c>
    </row>
    <row r="50" spans="1:1" x14ac:dyDescent="0.2">
      <c r="A50" t="s">
        <v>139</v>
      </c>
    </row>
    <row r="51" spans="1:1" x14ac:dyDescent="0.2">
      <c r="A51" t="s">
        <v>140</v>
      </c>
    </row>
    <row r="52" spans="1:1" x14ac:dyDescent="0.2">
      <c r="A52" t="s">
        <v>141</v>
      </c>
    </row>
    <row r="53" spans="1:1" x14ac:dyDescent="0.2">
      <c r="A53" t="s">
        <v>142</v>
      </c>
    </row>
    <row r="54" spans="1:1" x14ac:dyDescent="0.2">
      <c r="A54" t="s">
        <v>143</v>
      </c>
    </row>
    <row r="55" spans="1:1" x14ac:dyDescent="0.2">
      <c r="A55" t="s">
        <v>144</v>
      </c>
    </row>
    <row r="56" spans="1:1" x14ac:dyDescent="0.2">
      <c r="A56" t="s">
        <v>145</v>
      </c>
    </row>
    <row r="57" spans="1:1" x14ac:dyDescent="0.2">
      <c r="A57" t="s">
        <v>146</v>
      </c>
    </row>
    <row r="58" spans="1:1" x14ac:dyDescent="0.2">
      <c r="A58" t="s">
        <v>147</v>
      </c>
    </row>
    <row r="59" spans="1:1" x14ac:dyDescent="0.2">
      <c r="A59" t="s">
        <v>148</v>
      </c>
    </row>
    <row r="60" spans="1:1" x14ac:dyDescent="0.2">
      <c r="A60" t="s">
        <v>149</v>
      </c>
    </row>
  </sheetData>
  <sheetProtection password="C0DB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биология</vt:lpstr>
      <vt:lpstr>Лист1</vt:lpstr>
      <vt:lpstr>биология!Заголовки_для_печати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2021-10-21T17:43:20Z</dcterms:modified>
</cp:coreProperties>
</file>