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filterPrivacy="1" defaultThemeVersion="124226"/>
  <xr:revisionPtr revIDLastSave="0" documentId="13_ncr:1_{6390CF3B-1B50-C141-94B7-7E18F659DD4F}" xr6:coauthVersionLast="45" xr6:coauthVersionMax="45" xr10:uidLastSave="{00000000-0000-0000-0000-000000000000}"/>
  <bookViews>
    <workbookView xWindow="0" yWindow="460" windowWidth="38400" windowHeight="19540" xr2:uid="{00000000-000D-0000-FFFF-FFFF00000000}"/>
  </bookViews>
  <sheets>
    <sheet name="МХК" sheetId="7" r:id="rId1"/>
    <sheet name="Лист1" sheetId="8" r:id="rId2"/>
  </sheets>
  <definedNames>
    <definedName name="_xlnm._FilterDatabase" localSheetId="0" hidden="1">МХК!#REF!</definedName>
    <definedName name="_xlnm.Print_Titles" localSheetId="0">МХК!$4:$6</definedName>
  </definedNames>
  <calcPr calcId="191029"/>
</workbook>
</file>

<file path=xl/calcChain.xml><?xml version="1.0" encoding="utf-8"?>
<calcChain xmlns="http://schemas.openxmlformats.org/spreadsheetml/2006/main">
  <c r="Q20" i="7" l="1"/>
  <c r="S20" i="7" s="1"/>
  <c r="Q19" i="7"/>
  <c r="S19" i="7" s="1"/>
  <c r="Q23" i="7"/>
  <c r="S23" i="7" s="1"/>
  <c r="Q21" i="7"/>
  <c r="S21" i="7" s="1"/>
  <c r="Q22" i="7"/>
  <c r="S22" i="7" s="1"/>
  <c r="Q18" i="7"/>
  <c r="S18" i="7" s="1"/>
  <c r="Q15" i="7"/>
  <c r="S15" i="7" s="1"/>
  <c r="Q14" i="7"/>
  <c r="S14" i="7" s="1"/>
  <c r="Q16" i="7"/>
  <c r="S16" i="7" s="1"/>
  <c r="Q17" i="7"/>
  <c r="S17" i="7" s="1"/>
  <c r="Q13" i="7"/>
  <c r="S13" i="7" s="1"/>
  <c r="Q11" i="7"/>
  <c r="S11" i="7" s="1"/>
  <c r="Q12" i="7"/>
  <c r="S12" i="7" s="1"/>
  <c r="Q10" i="7"/>
  <c r="S10" i="7" s="1"/>
  <c r="Q8" i="7"/>
  <c r="S8" i="7" s="1"/>
  <c r="Q9" i="7"/>
  <c r="S9" i="7" s="1"/>
  <c r="Q7" i="7"/>
  <c r="S7" i="7" s="1"/>
</calcChain>
</file>

<file path=xl/sharedStrings.xml><?xml version="1.0" encoding="utf-8"?>
<sst xmlns="http://schemas.openxmlformats.org/spreadsheetml/2006/main" count="224" uniqueCount="149">
  <si>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</si>
  <si>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</si>
  <si>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</si>
  <si>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</si>
  <si>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</si>
  <si>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</si>
  <si>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</si>
  <si>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</si>
  <si>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</si>
  <si>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</si>
  <si>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</si>
  <si>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</si>
  <si>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</si>
  <si>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</si>
  <si>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 xml:space="preserve">Председатель жюри </t>
  </si>
  <si>
    <t>Члены жюри:</t>
  </si>
  <si>
    <t>статус: победитель, призер, участник</t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</si>
  <si>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 МАОУ СОШ № </t>
    </r>
  </si>
  <si>
    <t>количество баллов за задание*</t>
  </si>
  <si>
    <t>М-06-01</t>
  </si>
  <si>
    <t>М-06-02</t>
  </si>
  <si>
    <t>М-06-03</t>
  </si>
  <si>
    <t>М-07-01</t>
  </si>
  <si>
    <t>М-07-02</t>
  </si>
  <si>
    <t>М-07-03</t>
  </si>
  <si>
    <t>М-08-01</t>
  </si>
  <si>
    <t>М-09-01</t>
  </si>
  <si>
    <t>М-09-02</t>
  </si>
  <si>
    <t>М-09-03</t>
  </si>
  <si>
    <t>М-09-04</t>
  </si>
  <si>
    <t>М-10-01</t>
  </si>
  <si>
    <t>М-11-01</t>
  </si>
  <si>
    <t>М-11-02</t>
  </si>
  <si>
    <t>М-11-03</t>
  </si>
  <si>
    <t>М-11-04</t>
  </si>
  <si>
    <t>М-11-05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</si>
  <si>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искусству </t>
    </r>
    <r>
      <rPr>
        <sz val="16"/>
        <rFont val="Times New Roman"/>
        <family val="1"/>
        <charset val="204"/>
      </rPr>
      <t>(2021-2022 уч.г.)</t>
    </r>
  </si>
  <si>
    <t>МАОУ гимназия № 1</t>
  </si>
  <si>
    <t>МАОУ СОШ № 2</t>
  </si>
  <si>
    <t>МАОУ СОШ № 3</t>
  </si>
  <si>
    <t>МАОУ СОШ № 4</t>
  </si>
  <si>
    <t>МАОУ СОШ № 5</t>
  </si>
  <si>
    <t>МАОУ СОШ № 6 с УИОП</t>
  </si>
  <si>
    <t>МАОУ СОШ № 7</t>
  </si>
  <si>
    <t>МАОУ СОШ № 8</t>
  </si>
  <si>
    <t>МАОУ СОШ № 9 им. Дьякова П.М.</t>
  </si>
  <si>
    <t>МАОУ СОШ № 10</t>
  </si>
  <si>
    <t>МАОУ СОШ № 11</t>
  </si>
  <si>
    <t>МАОУ СОШ № 12</t>
  </si>
  <si>
    <t>МАОУ СОШ № 13</t>
  </si>
  <si>
    <t>МАОУ СОШ № 14</t>
  </si>
  <si>
    <t>МАОУ ООШ № 15</t>
  </si>
  <si>
    <t>МАОУ СОШ № 16</t>
  </si>
  <si>
    <t>МАОУ лицей № 17</t>
  </si>
  <si>
    <t>МАОУ лицей № 18</t>
  </si>
  <si>
    <t>МАОУ СОШ № 19</t>
  </si>
  <si>
    <t>МАОУ СОШ № 21</t>
  </si>
  <si>
    <t>МАОУ гимназия № 22</t>
  </si>
  <si>
    <t>МАОУ лицей № 23</t>
  </si>
  <si>
    <t>МАОУ СОШ № 24</t>
  </si>
  <si>
    <t>МАОУ СОШ № 25 с УИОП</t>
  </si>
  <si>
    <t>МАОУ СОШ № 26</t>
  </si>
  <si>
    <t>МАОУ СОШ № 28</t>
  </si>
  <si>
    <t>МАОУ СОШ № 29</t>
  </si>
  <si>
    <t>МАОУ СОШ № 31</t>
  </si>
  <si>
    <t>МАОУ гимназия № 32</t>
  </si>
  <si>
    <t>МАОУ СОШ № 33</t>
  </si>
  <si>
    <t>МАОУ лицей 35 им. Буткова В.В.</t>
  </si>
  <si>
    <t>МАОУ СОШ № 36</t>
  </si>
  <si>
    <t>МАОУ СОШ № 38</t>
  </si>
  <si>
    <t>МАОУ СОШ № 39</t>
  </si>
  <si>
    <t>МАОУ гимназия № 40 им. Ю.А.Гагарина</t>
  </si>
  <si>
    <t>МАОУ СОШ № 43</t>
  </si>
  <si>
    <t>МБОУ СОШ № 44</t>
  </si>
  <si>
    <t>МАОУ СОШ № 47</t>
  </si>
  <si>
    <t>МАОУ СОШ № 46 с УИОП</t>
  </si>
  <si>
    <t>МАОУ СОШ № 48</t>
  </si>
  <si>
    <t>МАОУ лицей № 49</t>
  </si>
  <si>
    <t>МАОУ СОШ № 50</t>
  </si>
  <si>
    <t>МАОУ НОШ № 53</t>
  </si>
  <si>
    <t>МАОУ СОШ № 56</t>
  </si>
  <si>
    <t>МАОУ СОШ № 57</t>
  </si>
  <si>
    <t>МАОУ СОШ № 58</t>
  </si>
  <si>
    <t>МАОУ КМЛ</t>
  </si>
  <si>
    <t>"Гимназия "Альбертина"</t>
  </si>
  <si>
    <t>АНО СОШ "Росток"</t>
  </si>
  <si>
    <t>ГБОУ КО КШИ "АПКМК"</t>
  </si>
  <si>
    <t>ГАУ КО ОО ШИЛИ</t>
  </si>
  <si>
    <t>филиал НВМУ в г. Калининграде</t>
  </si>
  <si>
    <t>Православная гимназия</t>
  </si>
  <si>
    <t>АНО Лицей "Ганзейская ладья"</t>
  </si>
  <si>
    <t>Максакова</t>
  </si>
  <si>
    <t>Анна</t>
  </si>
  <si>
    <t>Андреевна</t>
  </si>
  <si>
    <t>М2</t>
  </si>
  <si>
    <t>Никулина</t>
  </si>
  <si>
    <t>Виктория</t>
  </si>
  <si>
    <t>Борисовна</t>
  </si>
  <si>
    <t>Егорова</t>
  </si>
  <si>
    <t>Александра</t>
  </si>
  <si>
    <t>Станиславовна</t>
  </si>
  <si>
    <t>Култышева</t>
  </si>
  <si>
    <t>Екатерина</t>
  </si>
  <si>
    <t>Елисевич</t>
  </si>
  <si>
    <t>София</t>
  </si>
  <si>
    <t>Дмитриевна</t>
  </si>
  <si>
    <t>Л</t>
  </si>
  <si>
    <t>Витова</t>
  </si>
  <si>
    <t>Анастасия</t>
  </si>
  <si>
    <t>Анатольевна</t>
  </si>
  <si>
    <t>Дорохова</t>
  </si>
  <si>
    <t>Мария</t>
  </si>
  <si>
    <t>ЕН</t>
  </si>
  <si>
    <t>Качанович</t>
  </si>
  <si>
    <t>Софья</t>
  </si>
  <si>
    <t>Александровна</t>
  </si>
  <si>
    <t>ФМ</t>
  </si>
  <si>
    <t>Лукьянов</t>
  </si>
  <si>
    <t>Николай</t>
  </si>
  <si>
    <t>Владимирович</t>
  </si>
  <si>
    <t>Кисилева</t>
  </si>
  <si>
    <t>Вероника</t>
  </si>
  <si>
    <t>Самоподготовка</t>
  </si>
  <si>
    <t>Вьюгина</t>
  </si>
  <si>
    <t>Альбина</t>
  </si>
  <si>
    <t>Сергеевна</t>
  </si>
  <si>
    <t>Голованева</t>
  </si>
  <si>
    <t>Ярослава</t>
  </si>
  <si>
    <t>Алексеевна</t>
  </si>
  <si>
    <t>М</t>
  </si>
  <si>
    <t xml:space="preserve">Ящук </t>
  </si>
  <si>
    <t>Игоревна</t>
  </si>
  <si>
    <t>Тен</t>
  </si>
  <si>
    <t>Эдуард</t>
  </si>
  <si>
    <t>Сергеевич</t>
  </si>
  <si>
    <t>Абдурагимова</t>
  </si>
  <si>
    <t>Айшат</t>
  </si>
  <si>
    <t>Ахмедовна</t>
  </si>
  <si>
    <t>МТ</t>
  </si>
  <si>
    <t>Петрова</t>
  </si>
  <si>
    <t>Ольга</t>
  </si>
  <si>
    <t>Матыщик</t>
  </si>
  <si>
    <t>Эдуардовна</t>
  </si>
  <si>
    <t>Дарья</t>
  </si>
  <si>
    <t>Авдеева</t>
  </si>
  <si>
    <t>Татьяна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</si>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</sst>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0" fontId="12" fillId="0" borderId="7" xfId="0" applyNumberFormat="1" applyFont="1" applyFill="1" applyBorder="1" applyAlignment="1">
      <alignment horizontal="center" wrapText="1"/>
    </xf>
    <xf numFmtId="0" fontId="12" fillId="0" borderId="0" xfId="0" applyFont="1" applyFill="1"/>
    <xf numFmtId="10" fontId="12" fillId="2" borderId="7" xfId="0" applyNumberFormat="1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7"/>
  <sheetViews>
    <sheetView tabSelected="1" zoomScaleNormal="100" zoomScaleSheetLayoutView="75" workbookViewId="0">
      <selection activeCell="T20" sqref="T20"/>
    </sheetView>
  </sheetViews>
  <sheetFormatPr baseColWidth="10" defaultColWidth="8.83203125" defaultRowHeight="15" x14ac:dyDescent="0.2"/>
  <cols>
    <col min="1" max="1" width="11.5" style="1" customWidth="1"/>
    <col min="2" max="16" width="3.5" style="18" customWidth="1"/>
    <col min="17" max="17" width="15.6640625" style="18" customWidth="1"/>
    <col min="18" max="18" width="7.83203125" style="18" customWidth="1"/>
    <col min="19" max="19" width="13.6640625" customWidth="1"/>
    <col min="20" max="20" width="15.33203125" customWidth="1"/>
    <col min="21" max="21" width="25.33203125" style="2" customWidth="1"/>
    <col min="22" max="22" width="19.1640625" style="2" customWidth="1"/>
    <col min="23" max="23" width="24.83203125" style="2" customWidth="1"/>
    <col min="24" max="24" width="40.83203125" style="3" customWidth="1"/>
    <col min="25" max="25" width="7.5" style="10" customWidth="1"/>
    <col min="26" max="26" width="9.5" style="10" customWidth="1"/>
    <col min="27" max="27" width="23.1640625" style="2" customWidth="1"/>
    <col min="28" max="28" width="20.1640625" style="2" customWidth="1"/>
    <col min="29" max="29" width="24.6640625" style="2" customWidth="1"/>
  </cols>
  <sheetData>
    <row r="1" spans="1:29" ht="18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3"/>
      <c r="T1" s="20" t="s">
        <v>0</v>
      </c>
      <c r="U1" s="14"/>
      <c r="V1" s="14"/>
      <c r="W1" s="14"/>
      <c r="X1" s="20"/>
      <c r="Y1" s="32"/>
      <c r="Z1" s="32"/>
      <c r="AA1" s="14"/>
      <c r="AB1" s="14"/>
      <c r="AC1" s="33"/>
    </row>
    <row r="2" spans="1:29" ht="20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0"/>
      <c r="S2" s="21"/>
      <c r="T2" s="34" t="s">
        <v>36</v>
      </c>
      <c r="U2" s="14"/>
      <c r="V2" s="14"/>
      <c r="W2" s="14"/>
      <c r="X2" s="20"/>
      <c r="Y2" s="32"/>
      <c r="Z2" s="32"/>
      <c r="AA2" s="14"/>
      <c r="AB2" s="14"/>
      <c r="AC2" s="14"/>
    </row>
    <row r="3" spans="1:29" ht="18" x14ac:dyDescent="0.2">
      <c r="A3" s="79" t="s">
        <v>17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  <c r="S3" s="80"/>
      <c r="T3" s="80"/>
      <c r="U3" s="80"/>
      <c r="V3" s="14"/>
      <c r="W3" s="35"/>
      <c r="X3" s="26"/>
      <c r="Y3" s="36"/>
      <c r="Z3" s="36"/>
      <c r="AA3" s="37"/>
      <c r="AB3" s="14"/>
      <c r="AC3" s="14"/>
    </row>
    <row r="4" spans="1:29" ht="18.75" customHeight="1" x14ac:dyDescent="0.2">
      <c r="A4" s="62" t="s">
        <v>1</v>
      </c>
      <c r="B4" s="66" t="s">
        <v>18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62" t="s">
        <v>2</v>
      </c>
      <c r="R4" s="62" t="s">
        <v>3</v>
      </c>
      <c r="S4" s="81" t="s">
        <v>13</v>
      </c>
      <c r="T4" s="66" t="s">
        <v>16</v>
      </c>
      <c r="U4" s="63" t="s">
        <v>7</v>
      </c>
      <c r="V4" s="69" t="s">
        <v>8</v>
      </c>
      <c r="W4" s="63" t="s">
        <v>9</v>
      </c>
      <c r="X4" s="84" t="s">
        <v>5</v>
      </c>
      <c r="Y4" s="84" t="s">
        <v>4</v>
      </c>
      <c r="Z4" s="72" t="s">
        <v>6</v>
      </c>
      <c r="AA4" s="59" t="s">
        <v>10</v>
      </c>
      <c r="AB4" s="59" t="s">
        <v>11</v>
      </c>
      <c r="AC4" s="59" t="s">
        <v>12</v>
      </c>
    </row>
    <row r="5" spans="1:29" ht="15" customHeight="1" x14ac:dyDescent="0.2">
      <c r="A5" s="62"/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62"/>
      <c r="R5" s="62"/>
      <c r="S5" s="82"/>
      <c r="T5" s="67"/>
      <c r="U5" s="64"/>
      <c r="V5" s="70"/>
      <c r="W5" s="64"/>
      <c r="X5" s="85"/>
      <c r="Y5" s="85"/>
      <c r="Z5" s="73"/>
      <c r="AA5" s="60"/>
      <c r="AB5" s="60"/>
      <c r="AC5" s="60"/>
    </row>
    <row r="6" spans="1:29" ht="36" customHeight="1" x14ac:dyDescent="0.2">
      <c r="A6" s="62"/>
      <c r="B6" s="31">
        <v>1</v>
      </c>
      <c r="C6" s="44">
        <v>2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62"/>
      <c r="R6" s="62"/>
      <c r="S6" s="83"/>
      <c r="T6" s="68"/>
      <c r="U6" s="65"/>
      <c r="V6" s="71"/>
      <c r="W6" s="65"/>
      <c r="X6" s="86"/>
      <c r="Y6" s="86"/>
      <c r="Z6" s="74"/>
      <c r="AA6" s="61"/>
      <c r="AB6" s="61"/>
      <c r="AC6" s="61"/>
    </row>
    <row r="7" spans="1:29" s="54" customFormat="1" ht="18" customHeight="1" x14ac:dyDescent="0.25">
      <c r="A7" s="48" t="s">
        <v>19</v>
      </c>
      <c r="B7" s="48">
        <v>10</v>
      </c>
      <c r="C7" s="48">
        <v>6</v>
      </c>
      <c r="D7" s="48">
        <v>15</v>
      </c>
      <c r="E7" s="48">
        <v>3</v>
      </c>
      <c r="F7" s="48">
        <v>3</v>
      </c>
      <c r="G7" s="48">
        <v>2</v>
      </c>
      <c r="H7" s="45"/>
      <c r="I7" s="45"/>
      <c r="J7" s="45"/>
      <c r="K7" s="45"/>
      <c r="L7" s="45"/>
      <c r="M7" s="45"/>
      <c r="N7" s="45"/>
      <c r="O7" s="45"/>
      <c r="P7" s="45"/>
      <c r="Q7" s="48">
        <f>B7+C7+D7+E7+F7+G7</f>
        <v>39</v>
      </c>
      <c r="R7" s="48">
        <v>1</v>
      </c>
      <c r="S7" s="53">
        <f>Q7/86</f>
        <v>0.45348837209302323</v>
      </c>
      <c r="T7" s="58" t="s">
        <v>148</v>
      </c>
      <c r="U7" s="49" t="s">
        <v>91</v>
      </c>
      <c r="V7" s="50" t="s">
        <v>92</v>
      </c>
      <c r="W7" s="49" t="s">
        <v>93</v>
      </c>
      <c r="X7" s="52" t="s">
        <v>58</v>
      </c>
      <c r="Y7" s="52">
        <v>6</v>
      </c>
      <c r="Z7" s="51" t="s">
        <v>94</v>
      </c>
      <c r="AA7" s="47" t="s">
        <v>95</v>
      </c>
      <c r="AB7" s="47" t="s">
        <v>96</v>
      </c>
      <c r="AC7" s="47" t="s">
        <v>97</v>
      </c>
    </row>
    <row r="8" spans="1:29" s="54" customFormat="1" ht="18" customHeight="1" x14ac:dyDescent="0.25">
      <c r="A8" s="48" t="s">
        <v>20</v>
      </c>
      <c r="B8" s="48">
        <v>3</v>
      </c>
      <c r="C8" s="48">
        <v>4</v>
      </c>
      <c r="D8" s="48">
        <v>10</v>
      </c>
      <c r="E8" s="48">
        <v>0</v>
      </c>
      <c r="F8" s="48">
        <v>5</v>
      </c>
      <c r="G8" s="48">
        <v>1</v>
      </c>
      <c r="H8" s="45"/>
      <c r="I8" s="45"/>
      <c r="J8" s="45"/>
      <c r="K8" s="45"/>
      <c r="L8" s="45"/>
      <c r="M8" s="45"/>
      <c r="N8" s="45"/>
      <c r="O8" s="45"/>
      <c r="P8" s="45"/>
      <c r="Q8" s="48">
        <f>B8+C8+D8+E8+F8+G8</f>
        <v>23</v>
      </c>
      <c r="R8" s="48">
        <v>2</v>
      </c>
      <c r="S8" s="53">
        <f>Q8/86</f>
        <v>0.26744186046511625</v>
      </c>
      <c r="T8" s="57" t="s">
        <v>147</v>
      </c>
      <c r="U8" s="49" t="s">
        <v>98</v>
      </c>
      <c r="V8" s="50" t="s">
        <v>99</v>
      </c>
      <c r="W8" s="49" t="s">
        <v>100</v>
      </c>
      <c r="X8" s="52" t="s">
        <v>58</v>
      </c>
      <c r="Y8" s="52">
        <v>6</v>
      </c>
      <c r="Z8" s="51" t="s">
        <v>94</v>
      </c>
      <c r="AA8" s="47" t="s">
        <v>95</v>
      </c>
      <c r="AB8" s="47" t="s">
        <v>96</v>
      </c>
      <c r="AC8" s="47" t="s">
        <v>97</v>
      </c>
    </row>
    <row r="9" spans="1:29" s="54" customFormat="1" ht="18" customHeight="1" x14ac:dyDescent="0.25">
      <c r="A9" s="48" t="s">
        <v>21</v>
      </c>
      <c r="B9" s="48">
        <v>1</v>
      </c>
      <c r="C9" s="48">
        <v>3</v>
      </c>
      <c r="D9" s="48">
        <v>9</v>
      </c>
      <c r="E9" s="48">
        <v>0</v>
      </c>
      <c r="F9" s="48">
        <v>5</v>
      </c>
      <c r="G9" s="48">
        <v>2</v>
      </c>
      <c r="H9" s="45"/>
      <c r="I9" s="45"/>
      <c r="J9" s="45"/>
      <c r="K9" s="45"/>
      <c r="L9" s="45"/>
      <c r="M9" s="45"/>
      <c r="N9" s="45"/>
      <c r="O9" s="45"/>
      <c r="P9" s="45"/>
      <c r="Q9" s="48">
        <f>B9+C9+D9+E9+F9+G9</f>
        <v>20</v>
      </c>
      <c r="R9" s="48">
        <v>3</v>
      </c>
      <c r="S9" s="53">
        <f>Q9/86</f>
        <v>0.23255813953488372</v>
      </c>
      <c r="T9" s="57" t="s">
        <v>147</v>
      </c>
      <c r="U9" s="49" t="s">
        <v>101</v>
      </c>
      <c r="V9" s="50" t="s">
        <v>102</v>
      </c>
      <c r="W9" s="49" t="s">
        <v>93</v>
      </c>
      <c r="X9" s="52" t="s">
        <v>58</v>
      </c>
      <c r="Y9" s="52">
        <v>6</v>
      </c>
      <c r="Z9" s="51" t="s">
        <v>94</v>
      </c>
      <c r="AA9" s="47" t="s">
        <v>95</v>
      </c>
      <c r="AB9" s="47" t="s">
        <v>96</v>
      </c>
      <c r="AC9" s="47" t="s">
        <v>97</v>
      </c>
    </row>
    <row r="10" spans="1:29" s="54" customFormat="1" ht="18" customHeight="1" x14ac:dyDescent="0.25">
      <c r="A10" s="38" t="s">
        <v>22</v>
      </c>
      <c r="B10" s="38">
        <v>3</v>
      </c>
      <c r="C10" s="38">
        <v>3</v>
      </c>
      <c r="D10" s="38">
        <v>10</v>
      </c>
      <c r="E10" s="38">
        <v>4</v>
      </c>
      <c r="F10" s="38">
        <v>8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38">
        <f>B10+C10+D10+E10+F10</f>
        <v>28</v>
      </c>
      <c r="R10" s="38">
        <v>1</v>
      </c>
      <c r="S10" s="55">
        <f>Q10/87</f>
        <v>0.32183908045977011</v>
      </c>
      <c r="T10" s="56" t="s">
        <v>147</v>
      </c>
      <c r="U10" s="39" t="s">
        <v>103</v>
      </c>
      <c r="V10" s="40" t="s">
        <v>104</v>
      </c>
      <c r="W10" s="39" t="s">
        <v>105</v>
      </c>
      <c r="X10" s="41" t="s">
        <v>58</v>
      </c>
      <c r="Y10" s="41">
        <v>7</v>
      </c>
      <c r="Z10" s="42" t="s">
        <v>106</v>
      </c>
      <c r="AA10" s="43" t="s">
        <v>95</v>
      </c>
      <c r="AB10" s="43" t="s">
        <v>96</v>
      </c>
      <c r="AC10" s="43" t="s">
        <v>97</v>
      </c>
    </row>
    <row r="11" spans="1:29" s="54" customFormat="1" ht="18" customHeight="1" x14ac:dyDescent="0.25">
      <c r="A11" s="38" t="s">
        <v>24</v>
      </c>
      <c r="B11" s="38">
        <v>3</v>
      </c>
      <c r="C11" s="38">
        <v>2</v>
      </c>
      <c r="D11" s="38">
        <v>9</v>
      </c>
      <c r="E11" s="38">
        <v>0</v>
      </c>
      <c r="F11" s="38">
        <v>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38">
        <f>B11+C11+D11+E11+F11</f>
        <v>14</v>
      </c>
      <c r="R11" s="38">
        <v>2</v>
      </c>
      <c r="S11" s="55">
        <f>Q11/87</f>
        <v>0.16091954022988506</v>
      </c>
      <c r="T11" s="56" t="s">
        <v>147</v>
      </c>
      <c r="U11" s="39" t="s">
        <v>110</v>
      </c>
      <c r="V11" s="40" t="s">
        <v>111</v>
      </c>
      <c r="W11" s="39" t="s">
        <v>93</v>
      </c>
      <c r="X11" s="41" t="s">
        <v>58</v>
      </c>
      <c r="Y11" s="41">
        <v>7</v>
      </c>
      <c r="Z11" s="42" t="s">
        <v>112</v>
      </c>
      <c r="AA11" s="43" t="s">
        <v>95</v>
      </c>
      <c r="AB11" s="43" t="s">
        <v>96</v>
      </c>
      <c r="AC11" s="43" t="s">
        <v>97</v>
      </c>
    </row>
    <row r="12" spans="1:29" s="54" customFormat="1" ht="18" customHeight="1" x14ac:dyDescent="0.25">
      <c r="A12" s="38" t="s">
        <v>23</v>
      </c>
      <c r="B12" s="38">
        <v>0</v>
      </c>
      <c r="C12" s="38">
        <v>0</v>
      </c>
      <c r="D12" s="38">
        <v>0</v>
      </c>
      <c r="E12" s="38">
        <v>0</v>
      </c>
      <c r="F12" s="38">
        <v>6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38">
        <f>B12+C12+D12+E12+F12</f>
        <v>6</v>
      </c>
      <c r="R12" s="38">
        <v>3</v>
      </c>
      <c r="S12" s="55">
        <f>Q12/87</f>
        <v>6.8965517241379309E-2</v>
      </c>
      <c r="T12" s="56" t="s">
        <v>147</v>
      </c>
      <c r="U12" s="39" t="s">
        <v>107</v>
      </c>
      <c r="V12" s="40" t="s">
        <v>108</v>
      </c>
      <c r="W12" s="39" t="s">
        <v>109</v>
      </c>
      <c r="X12" s="41" t="s">
        <v>58</v>
      </c>
      <c r="Y12" s="41">
        <v>7</v>
      </c>
      <c r="Z12" s="42" t="s">
        <v>106</v>
      </c>
      <c r="AA12" s="43" t="s">
        <v>95</v>
      </c>
      <c r="AB12" s="43" t="s">
        <v>96</v>
      </c>
      <c r="AC12" s="43" t="s">
        <v>97</v>
      </c>
    </row>
    <row r="13" spans="1:29" s="54" customFormat="1" ht="18" customHeight="1" x14ac:dyDescent="0.25">
      <c r="A13" s="48" t="s">
        <v>25</v>
      </c>
      <c r="B13" s="48">
        <v>3</v>
      </c>
      <c r="C13" s="48">
        <v>1</v>
      </c>
      <c r="D13" s="48">
        <v>7</v>
      </c>
      <c r="E13" s="48">
        <v>0</v>
      </c>
      <c r="F13" s="48">
        <v>6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8">
        <f t="shared" ref="Q13" si="0">B13+C13+D13+E13+F13</f>
        <v>17</v>
      </c>
      <c r="R13" s="48">
        <v>1</v>
      </c>
      <c r="S13" s="53">
        <f t="shared" ref="S13" si="1">Q13/87</f>
        <v>0.19540229885057472</v>
      </c>
      <c r="T13" s="57" t="s">
        <v>147</v>
      </c>
      <c r="U13" s="49" t="s">
        <v>113</v>
      </c>
      <c r="V13" s="50" t="s">
        <v>114</v>
      </c>
      <c r="W13" s="49" t="s">
        <v>115</v>
      </c>
      <c r="X13" s="52" t="s">
        <v>58</v>
      </c>
      <c r="Y13" s="52">
        <v>8</v>
      </c>
      <c r="Z13" s="51" t="s">
        <v>116</v>
      </c>
      <c r="AA13" s="47" t="s">
        <v>117</v>
      </c>
      <c r="AB13" s="47" t="s">
        <v>118</v>
      </c>
      <c r="AC13" s="47" t="s">
        <v>119</v>
      </c>
    </row>
    <row r="14" spans="1:29" s="54" customFormat="1" ht="18" customHeight="1" x14ac:dyDescent="0.25">
      <c r="A14" s="38" t="s">
        <v>28</v>
      </c>
      <c r="B14" s="38">
        <v>3</v>
      </c>
      <c r="C14" s="38">
        <v>8</v>
      </c>
      <c r="D14" s="38">
        <v>17</v>
      </c>
      <c r="E14" s="38">
        <v>9</v>
      </c>
      <c r="F14" s="38">
        <v>0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38">
        <f>B14+C14+D14+E14+F14</f>
        <v>37</v>
      </c>
      <c r="R14" s="38">
        <v>1</v>
      </c>
      <c r="S14" s="55">
        <f>Q14/100</f>
        <v>0.37</v>
      </c>
      <c r="T14" s="56" t="s">
        <v>147</v>
      </c>
      <c r="U14" s="39" t="s">
        <v>126</v>
      </c>
      <c r="V14" s="40" t="s">
        <v>127</v>
      </c>
      <c r="W14" s="39" t="s">
        <v>128</v>
      </c>
      <c r="X14" s="41" t="s">
        <v>58</v>
      </c>
      <c r="Y14" s="41">
        <v>9</v>
      </c>
      <c r="Z14" s="42" t="s">
        <v>129</v>
      </c>
      <c r="AA14" s="43" t="s">
        <v>122</v>
      </c>
      <c r="AB14" s="43"/>
      <c r="AC14" s="43"/>
    </row>
    <row r="15" spans="1:29" s="54" customFormat="1" ht="18" customHeight="1" x14ac:dyDescent="0.25">
      <c r="A15" s="38" t="s">
        <v>29</v>
      </c>
      <c r="B15" s="38">
        <v>4</v>
      </c>
      <c r="C15" s="38">
        <v>7</v>
      </c>
      <c r="D15" s="38">
        <v>16</v>
      </c>
      <c r="E15" s="38">
        <v>9</v>
      </c>
      <c r="F15" s="38">
        <v>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38">
        <f>B15+C15+D15+E15+F15</f>
        <v>36</v>
      </c>
      <c r="R15" s="38">
        <v>2</v>
      </c>
      <c r="S15" s="55">
        <f>Q15/100</f>
        <v>0.36</v>
      </c>
      <c r="T15" s="56" t="s">
        <v>147</v>
      </c>
      <c r="U15" s="39" t="s">
        <v>130</v>
      </c>
      <c r="V15" s="40" t="s">
        <v>92</v>
      </c>
      <c r="W15" s="39" t="s">
        <v>131</v>
      </c>
      <c r="X15" s="41" t="s">
        <v>58</v>
      </c>
      <c r="Y15" s="41">
        <v>9</v>
      </c>
      <c r="Z15" s="42" t="s">
        <v>129</v>
      </c>
      <c r="AA15" s="43" t="s">
        <v>122</v>
      </c>
      <c r="AB15" s="43"/>
      <c r="AC15" s="43"/>
    </row>
    <row r="16" spans="1:29" s="54" customFormat="1" ht="18" customHeight="1" x14ac:dyDescent="0.25">
      <c r="A16" s="38" t="s">
        <v>27</v>
      </c>
      <c r="B16" s="38">
        <v>1</v>
      </c>
      <c r="C16" s="38">
        <v>4</v>
      </c>
      <c r="D16" s="38">
        <v>15</v>
      </c>
      <c r="E16" s="38">
        <v>10</v>
      </c>
      <c r="F16" s="38">
        <v>0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38">
        <f>B16+C16+D16+E16+F16</f>
        <v>30</v>
      </c>
      <c r="R16" s="38">
        <v>3</v>
      </c>
      <c r="S16" s="55">
        <f>Q16/100</f>
        <v>0.3</v>
      </c>
      <c r="T16" s="56" t="s">
        <v>147</v>
      </c>
      <c r="U16" s="39" t="s">
        <v>123</v>
      </c>
      <c r="V16" s="40" t="s">
        <v>124</v>
      </c>
      <c r="W16" s="39" t="s">
        <v>125</v>
      </c>
      <c r="X16" s="41" t="s">
        <v>58</v>
      </c>
      <c r="Y16" s="41">
        <v>9</v>
      </c>
      <c r="Z16" s="42" t="s">
        <v>106</v>
      </c>
      <c r="AA16" s="43" t="s">
        <v>122</v>
      </c>
      <c r="AB16" s="43"/>
      <c r="AC16" s="43"/>
    </row>
    <row r="17" spans="1:29" s="54" customFormat="1" ht="18" customHeight="1" x14ac:dyDescent="0.25">
      <c r="A17" s="38" t="s">
        <v>26</v>
      </c>
      <c r="B17" s="38">
        <v>4</v>
      </c>
      <c r="C17" s="38">
        <v>1</v>
      </c>
      <c r="D17" s="38">
        <v>4</v>
      </c>
      <c r="E17" s="38">
        <v>9</v>
      </c>
      <c r="F17" s="38">
        <v>0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38">
        <f>B17+C17+D17+E17+F17</f>
        <v>18</v>
      </c>
      <c r="R17" s="38">
        <v>4</v>
      </c>
      <c r="S17" s="55">
        <f>Q17/100</f>
        <v>0.18</v>
      </c>
      <c r="T17" s="56" t="s">
        <v>147</v>
      </c>
      <c r="U17" s="39" t="s">
        <v>120</v>
      </c>
      <c r="V17" s="40" t="s">
        <v>121</v>
      </c>
      <c r="W17" s="39" t="s">
        <v>105</v>
      </c>
      <c r="X17" s="41" t="s">
        <v>58</v>
      </c>
      <c r="Y17" s="41">
        <v>9</v>
      </c>
      <c r="Z17" s="42" t="s">
        <v>106</v>
      </c>
      <c r="AA17" s="43" t="s">
        <v>122</v>
      </c>
      <c r="AB17" s="43"/>
      <c r="AC17" s="43"/>
    </row>
    <row r="18" spans="1:29" s="54" customFormat="1" ht="18" customHeight="1" x14ac:dyDescent="0.25">
      <c r="A18" s="48" t="s">
        <v>30</v>
      </c>
      <c r="B18" s="48">
        <v>0</v>
      </c>
      <c r="C18" s="48">
        <v>0</v>
      </c>
      <c r="D18" s="48">
        <v>6</v>
      </c>
      <c r="E18" s="48">
        <v>0</v>
      </c>
      <c r="F18" s="48">
        <v>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8">
        <f t="shared" ref="Q18" si="2">B18+C18+D18+E18+F18</f>
        <v>6</v>
      </c>
      <c r="R18" s="48">
        <v>1</v>
      </c>
      <c r="S18" s="53">
        <f>Q18/140</f>
        <v>4.2857142857142858E-2</v>
      </c>
      <c r="T18" s="57" t="s">
        <v>147</v>
      </c>
      <c r="U18" s="49" t="s">
        <v>132</v>
      </c>
      <c r="V18" s="50" t="s">
        <v>133</v>
      </c>
      <c r="W18" s="49" t="s">
        <v>134</v>
      </c>
      <c r="X18" s="52" t="s">
        <v>58</v>
      </c>
      <c r="Y18" s="52">
        <v>10</v>
      </c>
      <c r="Z18" s="51" t="s">
        <v>106</v>
      </c>
      <c r="AA18" s="47" t="s">
        <v>122</v>
      </c>
      <c r="AB18" s="47"/>
      <c r="AC18" s="47"/>
    </row>
    <row r="19" spans="1:29" s="54" customFormat="1" ht="18" customHeight="1" x14ac:dyDescent="0.25">
      <c r="A19" s="38" t="s">
        <v>34</v>
      </c>
      <c r="B19" s="38">
        <v>0</v>
      </c>
      <c r="C19" s="38">
        <v>12</v>
      </c>
      <c r="D19" s="38">
        <v>15</v>
      </c>
      <c r="E19" s="38">
        <v>18</v>
      </c>
      <c r="F19" s="38">
        <v>40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38">
        <f>B19+C19+D19+E19+F19</f>
        <v>85</v>
      </c>
      <c r="R19" s="38">
        <v>1</v>
      </c>
      <c r="S19" s="55">
        <f>Q19/142</f>
        <v>0.59859154929577463</v>
      </c>
      <c r="T19" s="56" t="s">
        <v>146</v>
      </c>
      <c r="U19" s="39" t="s">
        <v>98</v>
      </c>
      <c r="V19" s="40" t="s">
        <v>143</v>
      </c>
      <c r="W19" s="39" t="s">
        <v>100</v>
      </c>
      <c r="X19" s="41" t="s">
        <v>58</v>
      </c>
      <c r="Y19" s="41">
        <v>11</v>
      </c>
      <c r="Z19" s="42" t="s">
        <v>116</v>
      </c>
      <c r="AA19" s="43" t="s">
        <v>122</v>
      </c>
      <c r="AB19" s="43"/>
      <c r="AC19" s="43"/>
    </row>
    <row r="20" spans="1:29" s="54" customFormat="1" ht="18" customHeight="1" x14ac:dyDescent="0.25">
      <c r="A20" s="38" t="s">
        <v>35</v>
      </c>
      <c r="B20" s="38">
        <v>3</v>
      </c>
      <c r="C20" s="38">
        <v>8</v>
      </c>
      <c r="D20" s="38">
        <v>15</v>
      </c>
      <c r="E20" s="38">
        <v>20</v>
      </c>
      <c r="F20" s="38">
        <v>38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38">
        <f>B20+C20+D20+E20+F20</f>
        <v>84</v>
      </c>
      <c r="R20" s="38">
        <v>2</v>
      </c>
      <c r="S20" s="55">
        <f>Q20/142</f>
        <v>0.59154929577464788</v>
      </c>
      <c r="T20" s="56" t="s">
        <v>148</v>
      </c>
      <c r="U20" s="39" t="s">
        <v>144</v>
      </c>
      <c r="V20" s="40" t="s">
        <v>145</v>
      </c>
      <c r="W20" s="39" t="s">
        <v>131</v>
      </c>
      <c r="X20" s="41" t="s">
        <v>58</v>
      </c>
      <c r="Y20" s="41">
        <v>11</v>
      </c>
      <c r="Z20" s="42" t="s">
        <v>138</v>
      </c>
      <c r="AA20" s="43" t="s">
        <v>122</v>
      </c>
      <c r="AB20" s="43"/>
      <c r="AC20" s="43"/>
    </row>
    <row r="21" spans="1:29" s="54" customFormat="1" ht="18" customHeight="1" x14ac:dyDescent="0.25">
      <c r="A21" s="38" t="s">
        <v>32</v>
      </c>
      <c r="B21" s="38">
        <v>0</v>
      </c>
      <c r="C21" s="38">
        <v>6</v>
      </c>
      <c r="D21" s="38">
        <v>13</v>
      </c>
      <c r="E21" s="38">
        <v>17</v>
      </c>
      <c r="F21" s="38">
        <v>33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38">
        <f>B21+C21+D21+E21+F21</f>
        <v>69</v>
      </c>
      <c r="R21" s="38">
        <v>3</v>
      </c>
      <c r="S21" s="55">
        <f>Q21/142</f>
        <v>0.4859154929577465</v>
      </c>
      <c r="T21" s="56" t="s">
        <v>147</v>
      </c>
      <c r="U21" s="39" t="s">
        <v>139</v>
      </c>
      <c r="V21" s="40" t="s">
        <v>140</v>
      </c>
      <c r="W21" s="39" t="s">
        <v>128</v>
      </c>
      <c r="X21" s="41" t="s">
        <v>58</v>
      </c>
      <c r="Y21" s="41">
        <v>11</v>
      </c>
      <c r="Z21" s="42" t="s">
        <v>116</v>
      </c>
      <c r="AA21" s="43" t="s">
        <v>122</v>
      </c>
      <c r="AB21" s="43"/>
      <c r="AC21" s="43"/>
    </row>
    <row r="22" spans="1:29" s="54" customFormat="1" ht="18" customHeight="1" x14ac:dyDescent="0.25">
      <c r="A22" s="38" t="s">
        <v>31</v>
      </c>
      <c r="B22" s="38">
        <v>3</v>
      </c>
      <c r="C22" s="38">
        <v>6</v>
      </c>
      <c r="D22" s="38">
        <v>16</v>
      </c>
      <c r="E22" s="38">
        <v>18</v>
      </c>
      <c r="F22" s="38">
        <v>0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38">
        <f>B22+C22+D22+E22+F22</f>
        <v>43</v>
      </c>
      <c r="R22" s="38">
        <v>4</v>
      </c>
      <c r="S22" s="55">
        <f>Q22/142</f>
        <v>0.30281690140845069</v>
      </c>
      <c r="T22" s="56" t="s">
        <v>147</v>
      </c>
      <c r="U22" s="39" t="s">
        <v>135</v>
      </c>
      <c r="V22" s="40" t="s">
        <v>136</v>
      </c>
      <c r="W22" s="39" t="s">
        <v>137</v>
      </c>
      <c r="X22" s="41" t="s">
        <v>58</v>
      </c>
      <c r="Y22" s="41">
        <v>11</v>
      </c>
      <c r="Z22" s="42" t="s">
        <v>138</v>
      </c>
      <c r="AA22" s="43" t="s">
        <v>122</v>
      </c>
      <c r="AB22" s="43"/>
      <c r="AC22" s="43"/>
    </row>
    <row r="23" spans="1:29" s="54" customFormat="1" ht="18" customHeight="1" x14ac:dyDescent="0.25">
      <c r="A23" s="38" t="s">
        <v>33</v>
      </c>
      <c r="B23" s="38">
        <v>3</v>
      </c>
      <c r="C23" s="38">
        <v>4</v>
      </c>
      <c r="D23" s="38">
        <v>9</v>
      </c>
      <c r="E23" s="38">
        <v>14</v>
      </c>
      <c r="F23" s="38">
        <v>2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38">
        <f>B23+C23+D23+E23+F23</f>
        <v>32</v>
      </c>
      <c r="R23" s="38">
        <v>5</v>
      </c>
      <c r="S23" s="55">
        <f>Q23/142</f>
        <v>0.22535211267605634</v>
      </c>
      <c r="T23" s="56" t="s">
        <v>147</v>
      </c>
      <c r="U23" s="39" t="s">
        <v>141</v>
      </c>
      <c r="V23" s="40" t="s">
        <v>111</v>
      </c>
      <c r="W23" s="39" t="s">
        <v>142</v>
      </c>
      <c r="X23" s="41" t="s">
        <v>58</v>
      </c>
      <c r="Y23" s="41">
        <v>11</v>
      </c>
      <c r="Z23" s="42" t="s">
        <v>116</v>
      </c>
      <c r="AA23" s="43" t="s">
        <v>122</v>
      </c>
      <c r="AB23" s="43"/>
      <c r="AC23" s="43"/>
    </row>
    <row r="24" spans="1:29" s="13" customFormat="1" ht="18" x14ac:dyDescent="0.2">
      <c r="A24" s="78" t="s">
        <v>14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30"/>
      <c r="R24" s="27"/>
      <c r="S24" s="28"/>
      <c r="T24" s="28"/>
      <c r="U24" s="15"/>
      <c r="V24" s="15"/>
      <c r="W24" s="15"/>
      <c r="X24" s="7"/>
      <c r="Y24" s="16"/>
      <c r="Z24" s="16"/>
      <c r="AA24" s="15"/>
      <c r="AB24" s="17"/>
      <c r="AC24" s="17"/>
    </row>
    <row r="25" spans="1:29" s="13" customFormat="1" ht="18" x14ac:dyDescent="0.2">
      <c r="A25" s="14" t="s">
        <v>15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8"/>
      <c r="S25" s="28"/>
      <c r="T25" s="28"/>
      <c r="U25" s="15"/>
      <c r="V25" s="15"/>
      <c r="W25" s="15"/>
      <c r="X25" s="7"/>
      <c r="Y25" s="16"/>
      <c r="Z25" s="16"/>
      <c r="AA25" s="15"/>
      <c r="AB25" s="17"/>
      <c r="AC25" s="17"/>
    </row>
    <row r="26" spans="1:29" s="13" customFormat="1" ht="18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8"/>
      <c r="S26" s="28"/>
      <c r="T26" s="29"/>
      <c r="U26" s="15"/>
      <c r="V26" s="15"/>
      <c r="W26" s="15"/>
      <c r="X26" s="7"/>
      <c r="Y26" s="16"/>
      <c r="Z26" s="16"/>
      <c r="AA26" s="15"/>
      <c r="AB26" s="17"/>
      <c r="AC26" s="17"/>
    </row>
    <row r="27" spans="1:29" s="13" customFormat="1" ht="18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T27" s="19"/>
      <c r="U27" s="15"/>
      <c r="V27" s="15"/>
      <c r="W27" s="15"/>
      <c r="X27" s="7"/>
      <c r="Y27" s="16"/>
      <c r="Z27" s="16"/>
      <c r="AA27" s="15"/>
      <c r="AB27" s="17"/>
      <c r="AC27" s="17"/>
    </row>
    <row r="28" spans="1:29" s="13" customFormat="1" ht="18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T28" s="19"/>
      <c r="U28" s="15"/>
      <c r="V28" s="15"/>
      <c r="W28" s="15"/>
      <c r="X28" s="7"/>
      <c r="Y28" s="16"/>
      <c r="Z28" s="16"/>
      <c r="AA28" s="15"/>
      <c r="AB28" s="17"/>
      <c r="AC28" s="17"/>
    </row>
    <row r="29" spans="1:29" s="19" customFormat="1" ht="18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U29" s="15"/>
      <c r="V29" s="15"/>
      <c r="W29" s="15"/>
      <c r="X29" s="7"/>
      <c r="Y29" s="16"/>
      <c r="Z29" s="16"/>
      <c r="AA29" s="15"/>
      <c r="AB29" s="17"/>
      <c r="AC29" s="17"/>
    </row>
    <row r="30" spans="1:29" ht="18" x14ac:dyDescent="0.2">
      <c r="A30" s="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4"/>
      <c r="S30" s="5"/>
      <c r="T30" s="4"/>
      <c r="U30" s="6"/>
      <c r="V30" s="6"/>
      <c r="W30" s="6"/>
      <c r="X30" s="7"/>
      <c r="Y30" s="9"/>
      <c r="Z30" s="9"/>
      <c r="AA30" s="6"/>
      <c r="AB30" s="8"/>
      <c r="AC30" s="8"/>
    </row>
    <row r="31" spans="1:29" ht="18" x14ac:dyDescent="0.2">
      <c r="A31" s="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4"/>
      <c r="S31" s="5"/>
      <c r="T31" s="4"/>
      <c r="U31" s="6"/>
      <c r="V31" s="6"/>
      <c r="W31" s="6"/>
      <c r="X31" s="7"/>
      <c r="Y31" s="9"/>
      <c r="Z31" s="9"/>
      <c r="AA31" s="6"/>
      <c r="AB31" s="8"/>
      <c r="AC31" s="8"/>
    </row>
    <row r="32" spans="1:29" ht="18" x14ac:dyDescent="0.2">
      <c r="A32" s="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  <c r="S32" s="5"/>
      <c r="T32" s="4"/>
      <c r="U32" s="6"/>
      <c r="V32" s="6"/>
      <c r="W32" s="6"/>
      <c r="X32" s="7"/>
      <c r="Y32" s="9"/>
      <c r="Z32" s="9"/>
      <c r="AA32" s="6"/>
      <c r="AB32" s="8"/>
      <c r="AC32" s="8"/>
    </row>
    <row r="33" spans="1:29" ht="18" x14ac:dyDescent="0.2">
      <c r="A33" s="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  <c r="S33" s="5"/>
      <c r="T33" s="4"/>
      <c r="U33" s="6"/>
      <c r="V33" s="6"/>
      <c r="W33" s="6"/>
      <c r="X33" s="7"/>
      <c r="Y33" s="9"/>
      <c r="Z33" s="9"/>
      <c r="AA33" s="6"/>
      <c r="AB33" s="8"/>
      <c r="AC33" s="8"/>
    </row>
    <row r="34" spans="1:29" ht="18" x14ac:dyDescent="0.2">
      <c r="A34" s="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4"/>
      <c r="S34" s="5"/>
      <c r="T34" s="4"/>
      <c r="U34" s="6"/>
      <c r="V34" s="6"/>
      <c r="W34" s="6"/>
      <c r="X34" s="7"/>
      <c r="Y34" s="9"/>
      <c r="Z34" s="9"/>
      <c r="AA34" s="6"/>
      <c r="AB34" s="8"/>
      <c r="AC34" s="8"/>
    </row>
    <row r="35" spans="1:29" ht="18" x14ac:dyDescent="0.2">
      <c r="A35" s="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4"/>
      <c r="S35" s="5"/>
      <c r="T35" s="4"/>
      <c r="U35" s="6"/>
      <c r="V35" s="6"/>
      <c r="W35" s="6"/>
      <c r="X35" s="7"/>
      <c r="Y35" s="9"/>
      <c r="Z35" s="9"/>
      <c r="AA35" s="6"/>
      <c r="AB35" s="8"/>
      <c r="AC35" s="8"/>
    </row>
    <row r="36" spans="1:29" ht="18" x14ac:dyDescent="0.2">
      <c r="A36" s="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4"/>
      <c r="S36" s="5"/>
      <c r="T36" s="4"/>
      <c r="U36" s="6"/>
      <c r="V36" s="6"/>
      <c r="W36" s="6"/>
      <c r="X36" s="7"/>
      <c r="Y36" s="9"/>
      <c r="Z36" s="9"/>
      <c r="AA36" s="6"/>
      <c r="AB36" s="8"/>
      <c r="AC36" s="8"/>
    </row>
    <row r="37" spans="1:29" ht="18" x14ac:dyDescent="0.2">
      <c r="A37" s="1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5"/>
      <c r="S37" s="5"/>
      <c r="T37" s="11"/>
      <c r="U37" s="8"/>
      <c r="V37" s="8"/>
      <c r="W37" s="8"/>
      <c r="X37" s="7"/>
      <c r="Y37" s="9"/>
      <c r="Z37" s="12"/>
      <c r="AA37" s="8"/>
      <c r="AB37" s="8"/>
      <c r="AC37" s="8"/>
    </row>
  </sheetData>
  <sortState xmlns:xlrd2="http://schemas.microsoft.com/office/spreadsheetml/2017/richdata2" ref="A19:AC23">
    <sortCondition descending="1" ref="S19:S23"/>
  </sortState>
  <mergeCells count="17">
    <mergeCell ref="A24:P24"/>
    <mergeCell ref="A3:U3"/>
    <mergeCell ref="S4:S6"/>
    <mergeCell ref="X4:X6"/>
    <mergeCell ref="Y4:Y6"/>
    <mergeCell ref="AC4:AC6"/>
    <mergeCell ref="A4:A6"/>
    <mergeCell ref="Q4:Q6"/>
    <mergeCell ref="R4:R6"/>
    <mergeCell ref="U4:U6"/>
    <mergeCell ref="T4:T6"/>
    <mergeCell ref="V4:V6"/>
    <mergeCell ref="W4:W6"/>
    <mergeCell ref="AB4:AB6"/>
    <mergeCell ref="AA4:AA6"/>
    <mergeCell ref="Z4:Z6"/>
    <mergeCell ref="B4:P5"/>
  </mergeCells>
  <dataValidations count="19">
    <dataValidation type="whole" operator="equal" allowBlank="1" showInputMessage="1" showErrorMessage="1" sqref="H7:P9 G10:P23" xr:uid="{3E18F2AD-BE04-A24A-A86F-A4EF19631BD5}">
      <formula1>0</formula1>
    </dataValidation>
    <dataValidation type="whole" allowBlank="1" showInputMessage="1" showErrorMessage="1" sqref="F14:F17 C7:C9 B10:B13" xr:uid="{46A26DE3-7B43-EB46-B5FB-A6DDE96DD592}">
      <formula1>0</formula1>
      <formula2>15</formula2>
    </dataValidation>
    <dataValidation type="whole" allowBlank="1" showInputMessage="1" showErrorMessage="1" sqref="C10:C13 B14:B23" xr:uid="{179387EA-B406-1442-9B90-FEDEEDF974D7}">
      <formula1>0</formula1>
      <formula2>9</formula2>
    </dataValidation>
    <dataValidation type="whole" allowBlank="1" showInputMessage="1" showErrorMessage="1" sqref="C14:C17 E10:E13" xr:uid="{2562DFCB-40E8-7C45-ABA9-DE07EA7B4797}">
      <formula1>0</formula1>
      <formula2>25</formula2>
    </dataValidation>
    <dataValidation type="whole" allowBlank="1" showInputMessage="1" showErrorMessage="1" sqref="C18" xr:uid="{7D0453AA-D56B-4E4D-B587-59B7BD168337}">
      <formula1>0</formula1>
      <formula2>27</formula2>
    </dataValidation>
    <dataValidation type="whole" allowBlank="1" showInputMessage="1" showErrorMessage="1" sqref="C19:C23" xr:uid="{FF4791A6-252B-D644-8C24-FF867C692977}">
      <formula1>0</formula1>
      <formula2>29</formula2>
    </dataValidation>
    <dataValidation type="whole" allowBlank="1" showInputMessage="1" showErrorMessage="1" sqref="F7:F9" xr:uid="{D48099C8-AD14-B946-B438-954776C876F6}">
      <formula1>0</formula1>
      <formula2>5</formula2>
    </dataValidation>
    <dataValidation type="whole" allowBlank="1" showInputMessage="1" showErrorMessage="1" sqref="B7:B9" xr:uid="{6BA79467-3E24-4F4F-A996-CA643BF87507}">
      <formula1>0</formula1>
      <formula2>30</formula2>
    </dataValidation>
    <dataValidation type="whole" allowBlank="1" showInputMessage="1" showErrorMessage="1" sqref="D7:D9" xr:uid="{069FEF96-8821-CF4D-BF2C-7B6DAA4A8045}">
      <formula1>0</formula1>
      <formula2>24</formula2>
    </dataValidation>
    <dataValidation type="whole" allowBlank="1" showInputMessage="1" showErrorMessage="1" sqref="E7:E9 G7:G9" xr:uid="{D27CCDA5-7178-5F4D-B34D-52DEBA18C87F}">
      <formula1>0</formula1>
      <formula2>6</formula2>
    </dataValidation>
    <dataValidation type="whole" allowBlank="1" showInputMessage="1" showErrorMessage="1" sqref="D10:D13" xr:uid="{B6F28FE8-D38F-FF40-AA1F-E18D6A3A8D8F}">
      <formula1>0</formula1>
      <formula2>26</formula2>
    </dataValidation>
    <dataValidation type="whole" allowBlank="1" showInputMessage="1" showErrorMessage="1" sqref="F10:F13" xr:uid="{CEB25C72-A2C0-944A-8D20-05925056FB7F}">
      <formula1>0</formula1>
      <formula2>12</formula2>
    </dataValidation>
    <dataValidation type="custom" allowBlank="1" showInputMessage="1" showErrorMessage="1" sqref="Q7:Q9" xr:uid="{C9A7EFC5-A913-9C4C-9B21-E1393746D2D0}">
      <formula1>#REF!+#REF!+#REF!+#REF!</formula1>
    </dataValidation>
    <dataValidation type="custom" allowBlank="1" showInputMessage="1" showErrorMessage="1" sqref="Q10:Q12" xr:uid="{8C7469F2-C937-B648-B35B-2A0FF598497E}">
      <formula1>#REF!+#REF!+#REF!+#REF!</formula1>
    </dataValidation>
    <dataValidation type="custom" allowBlank="1" showInputMessage="1" showErrorMessage="1" sqref="Q13" xr:uid="{9C042503-D1E6-0B4C-96F2-94A2DF28E20B}">
      <formula1>#REF!+#REF!+#REF!+#REF!</formula1>
    </dataValidation>
    <dataValidation type="whole" allowBlank="1" showInputMessage="1" showErrorMessage="1" sqref="F18:F23" xr:uid="{CFDA6A53-8FB6-614C-9CFA-5D104A420886}">
      <formula1>0</formula1>
      <formula2>53</formula2>
    </dataValidation>
    <dataValidation type="custom" allowBlank="1" showInputMessage="1" showErrorMessage="1" sqref="Q14:Q23" xr:uid="{3C7434AD-5D33-5D4A-9265-15F5B1EBA808}">
      <formula1>SUM(B14:P14)</formula1>
    </dataValidation>
    <dataValidation type="whole" allowBlank="1" showInputMessage="1" showErrorMessage="1" sqref="D14:D23" xr:uid="{DFD50F1D-F2CC-BA40-A208-123E7207B34E}">
      <formula1>0</formula1>
      <formula2>31</formula2>
    </dataValidation>
    <dataValidation type="whole" allowBlank="1" showInputMessage="1" showErrorMessage="1" sqref="E14:E23" xr:uid="{DA1A03F6-5E02-6242-8D9D-99937D565D26}">
      <formula1>0</formula1>
      <formula2>20</formula2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9E94D2-5B1F-844E-A022-91841088EEA3}">
          <x14:formula1>
            <xm:f>Лист1!$A$1:$A$54</xm:f>
          </x14:formula1>
          <xm:sqref>X7:X23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4"/>
  <sheetViews>
    <sheetView topLeftCell="A16" workbookViewId="0">
      <selection activeCell="H33" sqref="H33"/>
    </sheetView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  <row r="31" spans="1:1" x14ac:dyDescent="0.2">
      <c r="A31" t="s">
        <v>67</v>
      </c>
    </row>
    <row r="32" spans="1:1" x14ac:dyDescent="0.2">
      <c r="A32" t="s">
        <v>68</v>
      </c>
    </row>
    <row r="33" spans="1:1" x14ac:dyDescent="0.2">
      <c r="A33" t="s">
        <v>69</v>
      </c>
    </row>
    <row r="34" spans="1:1" x14ac:dyDescent="0.2">
      <c r="A34" t="s">
        <v>70</v>
      </c>
    </row>
    <row r="35" spans="1:1" x14ac:dyDescent="0.2">
      <c r="A35" t="s">
        <v>71</v>
      </c>
    </row>
    <row r="36" spans="1:1" x14ac:dyDescent="0.2">
      <c r="A36" t="s">
        <v>72</v>
      </c>
    </row>
    <row r="37" spans="1:1" x14ac:dyDescent="0.2">
      <c r="A37" t="s">
        <v>73</v>
      </c>
    </row>
    <row r="38" spans="1:1" x14ac:dyDescent="0.2">
      <c r="A38" t="s">
        <v>74</v>
      </c>
    </row>
    <row r="39" spans="1:1" x14ac:dyDescent="0.2">
      <c r="A39" t="s">
        <v>75</v>
      </c>
    </row>
    <row r="40" spans="1:1" x14ac:dyDescent="0.2">
      <c r="A40" t="s">
        <v>76</v>
      </c>
    </row>
    <row r="41" spans="1:1" x14ac:dyDescent="0.2">
      <c r="A41" t="s">
        <v>77</v>
      </c>
    </row>
    <row r="42" spans="1:1" x14ac:dyDescent="0.2">
      <c r="A42" t="s">
        <v>78</v>
      </c>
    </row>
    <row r="43" spans="1:1" x14ac:dyDescent="0.2">
      <c r="A43" t="s">
        <v>79</v>
      </c>
    </row>
    <row r="44" spans="1:1" x14ac:dyDescent="0.2">
      <c r="A44" t="s">
        <v>80</v>
      </c>
    </row>
    <row r="45" spans="1:1" x14ac:dyDescent="0.2">
      <c r="A45" t="s">
        <v>81</v>
      </c>
    </row>
    <row r="46" spans="1:1" x14ac:dyDescent="0.2">
      <c r="A46" t="s">
        <v>82</v>
      </c>
    </row>
    <row r="47" spans="1:1" x14ac:dyDescent="0.2">
      <c r="A47" t="s">
        <v>83</v>
      </c>
    </row>
    <row r="48" spans="1:1" x14ac:dyDescent="0.2">
      <c r="A48" t="s">
        <v>84</v>
      </c>
    </row>
    <row r="49" spans="1:1" x14ac:dyDescent="0.2">
      <c r="A49" t="s">
        <v>85</v>
      </c>
    </row>
    <row r="50" spans="1:1" x14ac:dyDescent="0.2">
      <c r="A50" t="s">
        <v>86</v>
      </c>
    </row>
    <row r="51" spans="1:1" x14ac:dyDescent="0.2">
      <c r="A51" t="s">
        <v>87</v>
      </c>
    </row>
    <row r="52" spans="1:1" x14ac:dyDescent="0.2">
      <c r="A52" t="s">
        <v>88</v>
      </c>
    </row>
    <row r="53" spans="1:1" x14ac:dyDescent="0.2">
      <c r="A53" t="s">
        <v>89</v>
      </c>
    </row>
    <row r="54" spans="1:1" x14ac:dyDescent="0.2">
      <c r="A54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МХК</vt:lpstr>
      <vt:lpstr>Лист1</vt:lpstr>
      <vt:lpstr>МХК!Заголовки_для_печати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2021-10-18T17:55:36Z</dcterms:modified>
</cp:coreProperties>
</file>